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iotr\Dropbox\Wspolne_pliki\CAReer\CAReer_do składu\PUBLIKACJA_materiały uzupełniające na stronę\"/>
    </mc:Choice>
  </mc:AlternateContent>
  <bookViews>
    <workbookView xWindow="-25392" yWindow="-120" windowWidth="29040" windowHeight="15840"/>
  </bookViews>
  <sheets>
    <sheet name="POLSKA" sheetId="9" r:id="rId1"/>
  </sheets>
  <definedNames>
    <definedName name="_xlnm._FilterDatabase" localSheetId="0" hidden="1">POLSKA!$A$4:$H$233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2" i="9" l="1"/>
  <c r="F223" i="9"/>
  <c r="F224" i="9"/>
  <c r="F225" i="9"/>
  <c r="G225" i="9" s="1"/>
  <c r="F226" i="9"/>
  <c r="F227" i="9"/>
  <c r="F228" i="9"/>
  <c r="F229" i="9"/>
  <c r="G229" i="9" s="1"/>
  <c r="F230" i="9"/>
  <c r="F231" i="9"/>
  <c r="F232" i="9"/>
  <c r="F233" i="9"/>
  <c r="G233" i="9" s="1"/>
  <c r="F221" i="9"/>
  <c r="G221" i="9" s="1"/>
  <c r="G222" i="9"/>
  <c r="G223" i="9"/>
  <c r="G224" i="9"/>
  <c r="G226" i="9"/>
  <c r="G227" i="9"/>
  <c r="G228" i="9"/>
  <c r="G230" i="9"/>
  <c r="G231" i="9"/>
  <c r="G232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5" i="9"/>
  <c r="F147" i="9"/>
  <c r="F148" i="9"/>
  <c r="F149" i="9"/>
  <c r="F150" i="9"/>
  <c r="F146" i="9"/>
  <c r="F124" i="9"/>
  <c r="F125" i="9"/>
  <c r="F126" i="9"/>
  <c r="F127" i="9"/>
  <c r="F123" i="9"/>
  <c r="F102" i="9"/>
  <c r="F98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9" i="9"/>
  <c r="F100" i="9"/>
  <c r="F101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5" i="9"/>
</calcChain>
</file>

<file path=xl/sharedStrings.xml><?xml version="1.0" encoding="utf-8"?>
<sst xmlns="http://schemas.openxmlformats.org/spreadsheetml/2006/main" count="696" uniqueCount="535">
  <si>
    <t>TORK</t>
  </si>
  <si>
    <t>HP</t>
  </si>
  <si>
    <t>FELLOWES</t>
  </si>
  <si>
    <t>KATRIN</t>
  </si>
  <si>
    <t>Staples</t>
  </si>
  <si>
    <t>Scotch®</t>
  </si>
  <si>
    <t>Energizer</t>
  </si>
  <si>
    <t>BIC®</t>
  </si>
  <si>
    <t>AVERY</t>
  </si>
  <si>
    <t>Post-it®</t>
  </si>
  <si>
    <t>[BLP]</t>
  </si>
  <si>
    <t>Legamaster</t>
  </si>
  <si>
    <t>edding</t>
  </si>
  <si>
    <t>STABILO</t>
  </si>
  <si>
    <t>PILOT</t>
  </si>
  <si>
    <t>tesa®</t>
  </si>
  <si>
    <t>DYMO</t>
  </si>
  <si>
    <t>SCOTT®</t>
  </si>
  <si>
    <t>LEITZ</t>
  </si>
  <si>
    <t>EXACOMPTA</t>
  </si>
  <si>
    <t>Douwe Egberts</t>
  </si>
  <si>
    <t>PURELL®</t>
  </si>
  <si>
    <t>Rapid</t>
  </si>
  <si>
    <t>Safescan</t>
  </si>
  <si>
    <t>Rubbermaid Commercia</t>
  </si>
  <si>
    <t>Mail Lite®</t>
  </si>
  <si>
    <t>[Generic Brands]</t>
  </si>
  <si>
    <t>Pritt</t>
  </si>
  <si>
    <t>WESTCOTT</t>
  </si>
  <si>
    <t>Lipton</t>
  </si>
  <si>
    <t>Tipp-Ex</t>
  </si>
  <si>
    <t>Simply</t>
  </si>
  <si>
    <t>Glade</t>
  </si>
  <si>
    <t>[Not branded]</t>
  </si>
  <si>
    <t>332935</t>
  </si>
  <si>
    <t>337150</t>
  </si>
  <si>
    <t>Toner HP CF400A 1.5K black</t>
  </si>
  <si>
    <t>313205</t>
  </si>
  <si>
    <t>Toner HP CE505A 2,3K black</t>
  </si>
  <si>
    <t>352188</t>
  </si>
  <si>
    <t>352235</t>
  </si>
  <si>
    <t>337116</t>
  </si>
  <si>
    <t>Toner HP 201A CF402A 1.4K yellow</t>
  </si>
  <si>
    <t>337119</t>
  </si>
  <si>
    <t>Toner HP CF400X 2.8K black</t>
  </si>
  <si>
    <t>337151</t>
  </si>
  <si>
    <t>Toner HP CF401A 1.4K cyan</t>
  </si>
  <si>
    <t>SPA</t>
  </si>
  <si>
    <t>680513</t>
  </si>
  <si>
    <t>337118</t>
  </si>
  <si>
    <t>Toner HP CF403A 1.4K magenta</t>
  </si>
  <si>
    <t>357703</t>
  </si>
  <si>
    <t>TONER HP CF540X/203X ZWART 3200 P</t>
  </si>
  <si>
    <t>313218</t>
  </si>
  <si>
    <t>312760</t>
  </si>
  <si>
    <t>Coca-Cola</t>
  </si>
  <si>
    <t>680536</t>
  </si>
  <si>
    <t>L'OR</t>
  </si>
  <si>
    <t>363788</t>
  </si>
  <si>
    <t>346130</t>
  </si>
  <si>
    <t>311424</t>
  </si>
  <si>
    <t>PURO</t>
  </si>
  <si>
    <t>HERMA</t>
  </si>
  <si>
    <t>Canon</t>
  </si>
  <si>
    <t>770505</t>
  </si>
  <si>
    <t>352223</t>
  </si>
  <si>
    <t>[BNL Brands]</t>
  </si>
  <si>
    <t>352186</t>
  </si>
  <si>
    <t>600026</t>
  </si>
  <si>
    <t>Dove</t>
  </si>
  <si>
    <t>680146</t>
  </si>
  <si>
    <t>317781</t>
  </si>
  <si>
    <t>WEDO</t>
  </si>
  <si>
    <t>680501</t>
  </si>
  <si>
    <t>319125</t>
  </si>
  <si>
    <t>344108</t>
  </si>
  <si>
    <t>Bostitch</t>
  </si>
  <si>
    <t>Renova</t>
  </si>
  <si>
    <t>352093</t>
  </si>
  <si>
    <t>352189</t>
  </si>
  <si>
    <t>365852</t>
  </si>
  <si>
    <t>770497</t>
  </si>
  <si>
    <t>Fanta</t>
  </si>
  <si>
    <t>680503</t>
  </si>
  <si>
    <t>330256</t>
  </si>
  <si>
    <t>820503</t>
  </si>
  <si>
    <t>AMBI PUR</t>
  </si>
  <si>
    <t>331484</t>
  </si>
  <si>
    <t>343123</t>
  </si>
  <si>
    <t>340405</t>
  </si>
  <si>
    <t>770504</t>
  </si>
  <si>
    <t>865248</t>
  </si>
  <si>
    <t>335269</t>
  </si>
  <si>
    <t>600025</t>
  </si>
  <si>
    <t>Lavazza</t>
  </si>
  <si>
    <t>Herome</t>
  </si>
  <si>
    <t>380371</t>
  </si>
  <si>
    <t>Van Gilse</t>
  </si>
  <si>
    <t>380595</t>
  </si>
  <si>
    <t>681372</t>
  </si>
  <si>
    <t>820588</t>
  </si>
  <si>
    <t>730327</t>
  </si>
  <si>
    <t>329354</t>
  </si>
  <si>
    <t>340602</t>
  </si>
  <si>
    <t>760152</t>
  </si>
  <si>
    <t>760100</t>
  </si>
  <si>
    <t>353491</t>
  </si>
  <si>
    <t>681389</t>
  </si>
  <si>
    <t>353455</t>
  </si>
  <si>
    <t>820535</t>
  </si>
  <si>
    <t>363856</t>
  </si>
  <si>
    <t>353244</t>
  </si>
  <si>
    <t>Toner HP 203A CF540A black</t>
  </si>
  <si>
    <t>335824</t>
  </si>
  <si>
    <t>Toner HP CE505D black/box 2</t>
  </si>
  <si>
    <t>353246</t>
  </si>
  <si>
    <t>Toner HP 203A CF541A cyan</t>
  </si>
  <si>
    <t>ERRO</t>
  </si>
  <si>
    <t>341936</t>
  </si>
  <si>
    <t>932522</t>
  </si>
  <si>
    <t>680272</t>
  </si>
  <si>
    <t>683634</t>
  </si>
  <si>
    <t>Soft drink Lipton ice tea 0,33L can/pk24</t>
  </si>
  <si>
    <t>322980</t>
  </si>
  <si>
    <t>353243</t>
  </si>
  <si>
    <t>Toner HP 203A CF543A magenta</t>
  </si>
  <si>
    <t>349168</t>
  </si>
  <si>
    <t>336767</t>
  </si>
  <si>
    <t>319183</t>
  </si>
  <si>
    <t>358713</t>
  </si>
  <si>
    <t>Counterfeit detector Safescan 185S AUTO</t>
  </si>
  <si>
    <t>FUZE TEA</t>
  </si>
  <si>
    <t>352028</t>
  </si>
  <si>
    <t>367516</t>
  </si>
  <si>
    <t>3M™</t>
  </si>
  <si>
    <t>317393</t>
  </si>
  <si>
    <t>368638</t>
  </si>
  <si>
    <t>352267</t>
  </si>
  <si>
    <t>850543</t>
  </si>
  <si>
    <t>Notes 3M 76x76mm s'sticky neon/pk5</t>
  </si>
  <si>
    <t>314037</t>
  </si>
  <si>
    <t>Flip chart pad Staples 635x780 adh/pk 2</t>
  </si>
  <si>
    <t>354966</t>
  </si>
  <si>
    <t>358335</t>
  </si>
  <si>
    <t>343184</t>
  </si>
  <si>
    <t>322939</t>
  </si>
  <si>
    <t>315578</t>
  </si>
  <si>
    <t>323467</t>
  </si>
  <si>
    <t>337540</t>
  </si>
  <si>
    <t>352221</t>
  </si>
  <si>
    <t>BESTRON</t>
  </si>
  <si>
    <t>336170</t>
  </si>
  <si>
    <t>313250</t>
  </si>
  <si>
    <t>361079</t>
  </si>
  <si>
    <t>313310</t>
  </si>
  <si>
    <t>Honeywell</t>
  </si>
  <si>
    <t>363581</t>
  </si>
  <si>
    <t>361042</t>
  </si>
  <si>
    <t>730736</t>
  </si>
  <si>
    <t>361029</t>
  </si>
  <si>
    <t>329437</t>
  </si>
  <si>
    <t>850544</t>
  </si>
  <si>
    <t>Notes Super Sticky 127x76 neon/pk5</t>
  </si>
  <si>
    <t>353245</t>
  </si>
  <si>
    <t>Toner HP 203A CF542A yellow</t>
  </si>
  <si>
    <t>368637</t>
  </si>
  <si>
    <t>368635</t>
  </si>
  <si>
    <t>AirCap®</t>
  </si>
  <si>
    <t>332012</t>
  </si>
  <si>
    <t>338411</t>
  </si>
  <si>
    <t>Notes SuperSticky 125x200mm/pk2</t>
  </si>
  <si>
    <t>341860</t>
  </si>
  <si>
    <t>Laminpouch Fellowes Mat A4 80Mic 100pk</t>
  </si>
  <si>
    <t>329105</t>
  </si>
  <si>
    <t>364251</t>
  </si>
  <si>
    <t>368636</t>
  </si>
  <si>
    <t>820590</t>
  </si>
  <si>
    <t>MINUTE MAID</t>
  </si>
  <si>
    <t>945842</t>
  </si>
  <si>
    <t>661031</t>
  </si>
  <si>
    <t>331635</t>
  </si>
  <si>
    <t>363085</t>
  </si>
  <si>
    <t>660397</t>
  </si>
  <si>
    <t>367630</t>
  </si>
  <si>
    <t>3L</t>
  </si>
  <si>
    <t>450889</t>
  </si>
  <si>
    <t>720906</t>
  </si>
  <si>
    <t>682335</t>
  </si>
  <si>
    <t>946248</t>
  </si>
  <si>
    <t>680045</t>
  </si>
  <si>
    <t>BRIGHTON Professiona</t>
  </si>
  <si>
    <t>339939</t>
  </si>
  <si>
    <t>KLEENEX®</t>
  </si>
  <si>
    <t>329620</t>
  </si>
  <si>
    <t>361188</t>
  </si>
  <si>
    <t>840951</t>
  </si>
  <si>
    <t>380524</t>
  </si>
  <si>
    <t>358371</t>
  </si>
  <si>
    <t>319024</t>
  </si>
  <si>
    <t>328054</t>
  </si>
  <si>
    <t>660384</t>
  </si>
  <si>
    <t>BLANA</t>
  </si>
  <si>
    <t>949234</t>
  </si>
  <si>
    <t>322351</t>
  </si>
  <si>
    <t>Smartbox Pro</t>
  </si>
  <si>
    <t>318936</t>
  </si>
  <si>
    <t>681112</t>
  </si>
  <si>
    <t>Cocoa fantasy DE 22gr/bx 100</t>
  </si>
  <si>
    <t>Campina</t>
  </si>
  <si>
    <t>341034</t>
  </si>
  <si>
    <t>720470</t>
  </si>
  <si>
    <t>770503</t>
  </si>
  <si>
    <t>363842</t>
  </si>
  <si>
    <t>ADOC</t>
  </si>
  <si>
    <t>851426</t>
  </si>
  <si>
    <t>851427</t>
  </si>
  <si>
    <t>313330</t>
  </si>
  <si>
    <t>471812</t>
  </si>
  <si>
    <t>316009</t>
  </si>
  <si>
    <t>337174</t>
  </si>
  <si>
    <t>328697</t>
  </si>
  <si>
    <t>353668</t>
  </si>
  <si>
    <t>361020</t>
  </si>
  <si>
    <t>367554</t>
  </si>
  <si>
    <t>343646</t>
  </si>
  <si>
    <t>Notes Super St 76x76 Miami/pk6</t>
  </si>
  <si>
    <t>319182</t>
  </si>
  <si>
    <t>335280</t>
  </si>
  <si>
    <t>326521</t>
  </si>
  <si>
    <t>781373</t>
  </si>
  <si>
    <t>770496</t>
  </si>
  <si>
    <t>850246</t>
  </si>
  <si>
    <t>840968</t>
  </si>
  <si>
    <t>326520</t>
  </si>
  <si>
    <t>471615</t>
  </si>
  <si>
    <t>Folder SPLS A4 l model pp 0.14mm/pk 25</t>
  </si>
  <si>
    <t>358338</t>
  </si>
  <si>
    <t>336697</t>
  </si>
  <si>
    <t>341396</t>
  </si>
  <si>
    <t>331204</t>
  </si>
  <si>
    <t>Waste bin Swing Top 50l white</t>
  </si>
  <si>
    <t>380532</t>
  </si>
  <si>
    <t>314806</t>
  </si>
  <si>
    <t>329559</t>
  </si>
  <si>
    <t>Notes Super Sticky 76x76 can.yellow/pk16</t>
  </si>
  <si>
    <t>321730</t>
  </si>
  <si>
    <t>319124</t>
  </si>
  <si>
    <t>364661</t>
  </si>
  <si>
    <t>850666</t>
  </si>
  <si>
    <t>Sticky notes 3M 76x76mm pastel blue</t>
  </si>
  <si>
    <t>915999</t>
  </si>
  <si>
    <t>650589</t>
  </si>
  <si>
    <t>Royco</t>
  </si>
  <si>
    <t>316562</t>
  </si>
  <si>
    <t>353664</t>
  </si>
  <si>
    <t>850550</t>
  </si>
  <si>
    <t>Sticky notes SPLS 76x76mm rainbow/pk12</t>
  </si>
  <si>
    <t>method</t>
  </si>
  <si>
    <t>365657</t>
  </si>
  <si>
    <t>471604</t>
  </si>
  <si>
    <t>Folder SPLS A4 l model 0,12mm/bx 100</t>
  </si>
  <si>
    <t>338423</t>
  </si>
  <si>
    <t>Notes SuperSticky 76x76mm can.yel/pk6</t>
  </si>
  <si>
    <t>352089</t>
  </si>
  <si>
    <t>683631</t>
  </si>
  <si>
    <t>850549</t>
  </si>
  <si>
    <t>Sticky notes SPLS 127x76mm rainbow/pk12</t>
  </si>
  <si>
    <t>352026</t>
  </si>
  <si>
    <t>781372</t>
  </si>
  <si>
    <t>820510</t>
  </si>
  <si>
    <t>326024</t>
  </si>
  <si>
    <t>770335</t>
  </si>
  <si>
    <t>363069</t>
  </si>
  <si>
    <t>311801</t>
  </si>
  <si>
    <t>Flap folder elastic 3-fl A4 400g ass/p10</t>
  </si>
  <si>
    <t>366908</t>
  </si>
  <si>
    <t>850802</t>
  </si>
  <si>
    <t>Notes pad SPLS 76x76 Z-model/pk 12</t>
  </si>
  <si>
    <t>340240</t>
  </si>
  <si>
    <t>Sticky Notes Post-It 51x51 ultra/bl400s</t>
  </si>
  <si>
    <t>339892</t>
  </si>
  <si>
    <t>865148</t>
  </si>
  <si>
    <t>770392</t>
  </si>
  <si>
    <t>Sticky pad Pritt/pk 35g</t>
  </si>
  <si>
    <t>730706</t>
  </si>
  <si>
    <t>353704</t>
  </si>
  <si>
    <t>850682</t>
  </si>
  <si>
    <t>Sticky notes Postit 76x76 neoncolor/450</t>
  </si>
  <si>
    <t>340846</t>
  </si>
  <si>
    <t>311895</t>
  </si>
  <si>
    <t>651425</t>
  </si>
  <si>
    <t>342126</t>
  </si>
  <si>
    <t>650230</t>
  </si>
  <si>
    <t>730563</t>
  </si>
  <si>
    <t>681159</t>
  </si>
  <si>
    <t>850668</t>
  </si>
  <si>
    <t>Sticky notes 3M 76x76mm 2028P 450 sheets</t>
  </si>
  <si>
    <t>318002</t>
  </si>
  <si>
    <t>367459</t>
  </si>
  <si>
    <t>ALCO</t>
  </si>
  <si>
    <t>470550</t>
  </si>
  <si>
    <t>830771</t>
  </si>
  <si>
    <t>830772</t>
  </si>
  <si>
    <t>830773</t>
  </si>
  <si>
    <t>500180</t>
  </si>
  <si>
    <t>840942</t>
  </si>
  <si>
    <t>Artline</t>
  </si>
  <si>
    <t>830643</t>
  </si>
  <si>
    <t>650761</t>
  </si>
  <si>
    <t>781001</t>
  </si>
  <si>
    <t>841084</t>
  </si>
  <si>
    <t>830775</t>
  </si>
  <si>
    <t>840937</t>
  </si>
  <si>
    <t>840955</t>
  </si>
  <si>
    <t>650544</t>
  </si>
  <si>
    <t>650221</t>
  </si>
  <si>
    <t>830406</t>
  </si>
  <si>
    <t>345285</t>
  </si>
  <si>
    <t>830603</t>
  </si>
  <si>
    <t>830695</t>
  </si>
  <si>
    <t>830645</t>
  </si>
  <si>
    <t>650215</t>
  </si>
  <si>
    <t>682579</t>
  </si>
  <si>
    <t>780466</t>
  </si>
  <si>
    <t>720400</t>
  </si>
  <si>
    <t>661001</t>
  </si>
  <si>
    <t>760288</t>
  </si>
  <si>
    <t>Olfa</t>
  </si>
  <si>
    <t>781359</t>
  </si>
  <si>
    <t>329416</t>
  </si>
  <si>
    <t>781350</t>
  </si>
  <si>
    <t>740544</t>
  </si>
  <si>
    <t>760287</t>
  </si>
  <si>
    <t>Nazwa Produktu</t>
  </si>
  <si>
    <t xml:space="preserve">Producent </t>
  </si>
  <si>
    <t>faktyczna ilość zamówionych sztuk</t>
  </si>
  <si>
    <t>Cena jednostkowa sprzedaży netto</t>
  </si>
  <si>
    <t>Cena jednostkowa sprzedaży brutto</t>
  </si>
  <si>
    <t>Papier do kasy fiskalnej w80xd80xk12 thermo/bx 30rl</t>
  </si>
  <si>
    <t>Papier do kasy fiskalnej w80xd80xk12 thermo/pk10</t>
  </si>
  <si>
    <t>Papier do kasy fiskalnej w76xd70xk12 thermo/pk10</t>
  </si>
  <si>
    <t>Papier do kasy fiskalnej b76xd70xk12 chem 2l/bx50rl</t>
  </si>
  <si>
    <t>Papier do kasy fiskalnej w57xD39xc12mm thermo/b50</t>
  </si>
  <si>
    <t xml:space="preserve">Pen for office </t>
  </si>
  <si>
    <t>Jugoton</t>
  </si>
  <si>
    <t>Pen &amp; Pencil</t>
  </si>
  <si>
    <t>deklarowana ilość zamówień (sztuk produktu)  zgodnie z kontraktami</t>
  </si>
  <si>
    <t>taśma do drukarki SPLS 19mmx33m</t>
  </si>
  <si>
    <t>Gombka yellow-green/pk 10</t>
  </si>
  <si>
    <t>Tabletki do zmywarki</t>
  </si>
  <si>
    <t>Nożyczki SPLS 18 cm/7 stainless steel</t>
  </si>
  <si>
    <t>ścierki do czyszczenia SPLS Microfibre 2484274</t>
  </si>
  <si>
    <t>plaster z opatrunkiem band 80x 1.5mm/bx 100gr</t>
  </si>
  <si>
    <t>klips do papieru SPLS 32mm/bx 12</t>
  </si>
  <si>
    <t>Nóż do papieru Olfa 180 metal blck</t>
  </si>
  <si>
    <t>zszywki 1000</t>
  </si>
  <si>
    <t>nóż do papieru 9mm red</t>
  </si>
  <si>
    <t>zawieszka do kluczy 14x38mm red/pk 10</t>
  </si>
  <si>
    <t>klips do papieru SPLS 25mm/bx 12</t>
  </si>
  <si>
    <t>Coca-Cola reg0,33l can/pk 24</t>
  </si>
  <si>
    <t>wieszak incl. 5 shelves</t>
  </si>
  <si>
    <t>paski magnetyczne Lega 50mm white/roll 3 m</t>
  </si>
  <si>
    <t>papier toaletowy Katrin 2pl white /pk6rl</t>
  </si>
  <si>
    <t xml:space="preserve">Cena zakupu netto </t>
  </si>
  <si>
    <t>Herbata mrożona green 0,33L can/pk24</t>
  </si>
  <si>
    <t>papier SPLS A4 80gr Recycled/bx 5x500s</t>
  </si>
  <si>
    <t>papier SPLS A4 80gr Copy Quick/pk2500s</t>
  </si>
  <si>
    <t>papier SPLS A4 80gr Copy/bx 5x500s</t>
  </si>
  <si>
    <t>papier HP Premium A4 80g/bx5x500s</t>
  </si>
  <si>
    <t>papier SPLS A3 80gr Recycled/bx 5x500s</t>
  </si>
  <si>
    <t>papier SPLS A3 80gr Copy/bx 5x500s</t>
  </si>
  <si>
    <t>papier SPLS A4 80gr Multi 4hls/bx5x500s</t>
  </si>
  <si>
    <t>papier SPLS A4 80gr Multiuse/bx 2500s</t>
  </si>
  <si>
    <t>papier SPLS A4 80g Recycled/box 2500s</t>
  </si>
  <si>
    <t>papier SPLS A4 80gr Copy/pk 500s</t>
  </si>
  <si>
    <t>papier spindle without protection cap</t>
  </si>
  <si>
    <t>herbata black tea 0,25L can/pk24</t>
  </si>
  <si>
    <t>maseczka do twarzy BLP 3-L filtration/pk 50</t>
  </si>
  <si>
    <t>ekran prywatyzujący 3M LCD desktop wide 22 inch</t>
  </si>
  <si>
    <t>Coca-Cola Zero 0,33l bl/pk 24</t>
  </si>
  <si>
    <t>taśma50mmx66m SPLS pp tr low noise/pk 6</t>
  </si>
  <si>
    <t>taśma50mmx66m Scotch brown/pk 6rl</t>
  </si>
  <si>
    <t>taśma19mmx33m Magic 900+C38/pk14rl</t>
  </si>
  <si>
    <t>taśmaTesa papier ECO 50mmx50m brown</t>
  </si>
  <si>
    <t>taśma19mmx33m Magic 810/pk 6 roll</t>
  </si>
  <si>
    <t>taśma50mmx66m Scotch transp/pk 6rl</t>
  </si>
  <si>
    <t>Masking taśma50mmx50m roll cr</t>
  </si>
  <si>
    <t>taśmaSPLS 19mmx33m 7943577/bx 8rl</t>
  </si>
  <si>
    <t>taśma12mm 3M Scotch 665/roll 6,3m</t>
  </si>
  <si>
    <t>taśma19mmx33m Magic 810/rol</t>
  </si>
  <si>
    <t xml:space="preserve"> Coca-Cola Zero 0,25l bl/pk 24</t>
  </si>
  <si>
    <t>żel anybakteryjny Herome disinfect dbl act./200ml</t>
  </si>
  <si>
    <t>żel anybakteryjny Purell flip cap/bottle 100ml</t>
  </si>
  <si>
    <t>ekran prywatyzujący 3M PF 14.0W</t>
  </si>
  <si>
    <t>herbata mrożona Ice tea peach n b 33cl /pk24</t>
  </si>
  <si>
    <t>taśma tesa PVC 50mmx66m brown/pk 6</t>
  </si>
  <si>
    <t>kapsułki kawy  DE lungo 8 intens /pk20</t>
  </si>
  <si>
    <t>kapsułki kawy  Lavazza Armonico 8</t>
  </si>
  <si>
    <t>kapsułki kawy  DE lungo 6 org /pk20</t>
  </si>
  <si>
    <t>kapsułki kawy  Lavazza Decaf Ricco 6</t>
  </si>
  <si>
    <t>kapsułki kawy  Puro espresso /bx96</t>
  </si>
  <si>
    <t>kapsułki kawy  DE espresso 10/pk20</t>
  </si>
  <si>
    <t>identyfikator Doret 54x85mm hard/cas 50</t>
  </si>
  <si>
    <t>pudło kartonowe  Staples w/lid 42L clear</t>
  </si>
  <si>
    <t>pudło kartonowe  Staples w/lid 12L clear</t>
  </si>
  <si>
    <t>papier totaletowy  KATRIN plus 250 3pl/pk8</t>
  </si>
  <si>
    <t>papier totaletowy  SPLS 2-pl white /pk8x180s</t>
  </si>
  <si>
    <t>papier totaletowy  SPLS 2-pl white /pk24x350s</t>
  </si>
  <si>
    <t>papier totaletowy  Scott bulk pack ts/bx36x220</t>
  </si>
  <si>
    <t>papier totaletowy  Kleenex 3 plys white/pk6</t>
  </si>
  <si>
    <t>papier totaletowy  Katrin basic 2pl/pk8x8x250s</t>
  </si>
  <si>
    <t>papier totaletowy  Kleenex 160 wh 4-ply/pk4</t>
  </si>
  <si>
    <t>papier totaletowy  Tork soft 2-ply 25 wh/pk4</t>
  </si>
  <si>
    <t>wentylator stojący  Bestron 45 cm chrome</t>
  </si>
  <si>
    <t>wentylator stojący  Honewell chrome-black</t>
  </si>
  <si>
    <t>tablica suchościeralna  marker Remarx 1.5-3 ass/bag 6</t>
  </si>
  <si>
    <t>tablica suchościeralna  starterKit SPLS 21-parts</t>
  </si>
  <si>
    <t>tablica suchościeralna  marker edding 250 1,5-3 bk/10</t>
  </si>
  <si>
    <t>Eraser tablica suchościeralna  SPLS magnetic</t>
  </si>
  <si>
    <t>tablica suchościeralna  SPLS varnish 60x45</t>
  </si>
  <si>
    <t>długopis kulkowy Bic Softfeel Grip M blue/bx 12</t>
  </si>
  <si>
    <t>długopis kulkowy Bic Softfeel Grip M black/bx12</t>
  </si>
  <si>
    <t>długopis kulkowy Bic M10 M blue/bx 50</t>
  </si>
  <si>
    <t>długopis kulkowy SPLS Postscript RT 0.7 bk/pk12</t>
  </si>
  <si>
    <t>długopis kulkowy Atlantis Classic M black/bx 12</t>
  </si>
  <si>
    <t>długopis kulkowy 2530 M black/bx 50</t>
  </si>
  <si>
    <t>Fanta Orange 0,33L can/pk 24</t>
  </si>
  <si>
    <t>kawa machine LOR lucente pro bk</t>
  </si>
  <si>
    <t>kawa  L OR Espr. Lungo Profondo 8/pk 20</t>
  </si>
  <si>
    <t>kawa  L OR Espr. Forza 9/pak 20</t>
  </si>
  <si>
    <t>kawa  L OR Espr. Lungo Elegante 6/pk 20</t>
  </si>
  <si>
    <t>kawa  L OR Espr. Lungo Prof UTZ/pk100</t>
  </si>
  <si>
    <t>kawa  L OR Espr. Ristretto 11/pk 20</t>
  </si>
  <si>
    <t>kawa  L OR Lungo Estremo 10/pk20</t>
  </si>
  <si>
    <t>kawa  L OR Espr. Ristretto/pk40</t>
  </si>
  <si>
    <t>ręcznik papierowy  Katrin M 2-ply 152m white/pk6</t>
  </si>
  <si>
    <t>etykiety ILC 49x25 prem white/pack 4000</t>
  </si>
  <si>
    <t>etykiety ILC 210x148 prem white/pk 200</t>
  </si>
  <si>
    <t>etykiety SPLS ILC 53x30 white/bx 4000</t>
  </si>
  <si>
    <t>etykiety Avery 1-line 26x12 white/pk 10</t>
  </si>
  <si>
    <t>papier Canon A4 Yellow etykiety 80g/bx5x500</t>
  </si>
  <si>
    <t>etykiety Avery 2-lines 26x16 white/pk 10</t>
  </si>
  <si>
    <t>taśma 1500mmx100m 1roll</t>
  </si>
  <si>
    <t>woda Spa reine 0,5L PET/pk 24</t>
  </si>
  <si>
    <t>herbata MinuteMaid apple bl 0,33L/p24</t>
  </si>
  <si>
    <t>koperty 250x350x30 PandS brown/bx250</t>
  </si>
  <si>
    <t>koperty 229x324x40 PandS brown/bx250</t>
  </si>
  <si>
    <t>płyn do dezynfekcji rąk 12x500ml</t>
  </si>
  <si>
    <t>stojak na wizytówki 35x102mm self-adhesive/pk12</t>
  </si>
  <si>
    <t>taśma Scotch 371 50mmx66m PP brown/pk 6rl</t>
  </si>
  <si>
    <t>husteczki Tork Prem Facial 2pl/bx 100</t>
  </si>
  <si>
    <t>zszywacz  Bostitch b8r black</t>
  </si>
  <si>
    <t>zszywacz  Leitz 5500 black</t>
  </si>
  <si>
    <t>zszywacz  Rapid Fashion Ultimate F20 blauw</t>
  </si>
  <si>
    <t>zszywacz  Bostitch b8r lightgrey</t>
  </si>
  <si>
    <t>zszywacz  Rapid Fashion Eco mini</t>
  </si>
  <si>
    <t>zszywacz  Leitz 5501 25 sheets blue</t>
  </si>
  <si>
    <t>zszywacz  Simply halfstrip 20 sheets black</t>
  </si>
  <si>
    <t>ręcznik kuchenny Tork 23x23cm wh/pk2x64</t>
  </si>
  <si>
    <t>ręcznik kuchenny Katrin 2 ply 26x23cm/pk 2rl</t>
  </si>
  <si>
    <t>ręcznik kuchenny SPLS 2-pl 50s white /pk4</t>
  </si>
  <si>
    <t>mydło  BRPR neutral 500ml /bx10</t>
  </si>
  <si>
    <t>pudło do archwizacji  SPLS 2090 1-5mm black/bx 10</t>
  </si>
  <si>
    <t>pudło do archwizacji  Edding 300 1,5 - 3mm ass/bs4</t>
  </si>
  <si>
    <t>pudło do archwizacji  SPLS 2070 1,5-3mm red/bx 10</t>
  </si>
  <si>
    <t>pudło do archwizacji  Artline 700 red</t>
  </si>
  <si>
    <t>pudło do archwizacji  SPLS 2700 1mm blue/bx 10</t>
  </si>
  <si>
    <t>pudło do archwizacji  SPLS 2700 1mm black/bx 10</t>
  </si>
  <si>
    <t>Fanta Orange Zero 0,33L/pk 24</t>
  </si>
  <si>
    <t>taśma tesa PVC 50mmx66m transparent</t>
  </si>
  <si>
    <t>ręcznik  Z-fold 23x25cm Natural /bx 18x278</t>
  </si>
  <si>
    <t>ręcznik s 60x60cm checked blue</t>
  </si>
  <si>
    <t>ręcznik  Kleenex  Interfold  26x22,5 70</t>
  </si>
  <si>
    <t>kosz na śmieci round 60L grey</t>
  </si>
  <si>
    <t>folia ochronna  500mmx300m 20my black</t>
  </si>
  <si>
    <t>ręcznik kuchenny  Renova xxl maxi 2pl wh/pk6rl</t>
  </si>
  <si>
    <t>mleko  Campina semi-skimmed 0,5L/pk6</t>
  </si>
  <si>
    <t>kawa  mleko  Douwe Egberts 7.5gr/bx240</t>
  </si>
  <si>
    <t>taśma tesa PVC 50mmx66m transparent/pk 6</t>
  </si>
  <si>
    <t>herbata Lipton FGS Variety pack 12x15</t>
  </si>
  <si>
    <t>husteczki czyszczące  SPLS laptop/notes /pk 20</t>
  </si>
  <si>
    <t>notes  Adoc PAP-EX stnd. A5 ruled/pk20</t>
  </si>
  <si>
    <t>notes  Adoc PAP-EX stnd A5 ch 5x5/pk20</t>
  </si>
  <si>
    <t>folder SPLS A4 L pp ass/bx100</t>
  </si>
  <si>
    <t>mleko do kawy  cups Puro 7ml/bx200</t>
  </si>
  <si>
    <t>odświeżacz Ambi Pur Breeze 300ml</t>
  </si>
  <si>
    <t>odświeżacz Glade Lily 300ml</t>
  </si>
  <si>
    <t>odświeżacz Glade lavendel 300ml</t>
  </si>
  <si>
    <t>papier toaletowy  Katrin 400 2pl wh/bx6x8rl</t>
  </si>
  <si>
    <t>papier toaletowy  Renova 3ply white /pk24x150</t>
  </si>
  <si>
    <t>apteczka case ARAB 20</t>
  </si>
  <si>
    <t>rękawiczki jednorazowe  BLP Nitrile M dark blue/pk100</t>
  </si>
  <si>
    <t>koperta bąbelkowa  white S.A. K/7 /bx50</t>
  </si>
  <si>
    <t>koperta bąbelkowa  white S.A. H/5 /bx50</t>
  </si>
  <si>
    <t>zszywki SPLS Office 24/6 sink/bx 1000</t>
  </si>
  <si>
    <t>znaczniki Forever L-model red/p100</t>
  </si>
  <si>
    <t>gumka do ścierania 5.0mm mini pocketmouse</t>
  </si>
  <si>
    <t>taśma 50mmx66m SPLS pp br low noise/pk 6</t>
  </si>
  <si>
    <t xml:space="preserve"> mydło w płynie   Dove w/pump/bx 6x250ml</t>
  </si>
  <si>
    <t>Podkładki na boirko A5 ruled spir SPLS/pk5</t>
  </si>
  <si>
    <t>znaczniki r L-model d blue/p100</t>
  </si>
  <si>
    <t>cienkopis Pilot V-signpen 0.6mm bk/pk12</t>
  </si>
  <si>
    <t>cienkopis Stabilo Point 88 0,4 ass/bg10</t>
  </si>
  <si>
    <t>gumka do ścierania Staples Rapid 23/6 mm / bx10x1000</t>
  </si>
  <si>
    <t>mydło w płynie  Dove w/pump/bottle 250ml</t>
  </si>
  <si>
    <t>nożyczki Staples ECO 165 mm sym. right</t>
  </si>
  <si>
    <t>Taśma do pakowania PP stand 38mmx66m br/pk6</t>
  </si>
  <si>
    <t>zszywki Leitz cass. for 5551 K6 bl/b1050</t>
  </si>
  <si>
    <t>podajnik do taśmy +4 tap scotch C60 black</t>
  </si>
  <si>
    <t>Mydło do rąk  Method cascade d'eau 354ml</t>
  </si>
  <si>
    <t>mleko czekoladowe  Royco/bx 20 bags</t>
  </si>
  <si>
    <t>herbata Fuze tea green 0,25L cn/pk24</t>
  </si>
  <si>
    <t>Korektor roller SPLS 5 mm</t>
  </si>
  <si>
    <t>Klej w szyfcie SPLS 20gr</t>
  </si>
  <si>
    <t>Baterie +BB Energizer Max 9V/bl 1</t>
  </si>
  <si>
    <t>Baterie Energizer Extreme 4xAAA 700mAh</t>
  </si>
  <si>
    <t>Baterie +BB Energizer Recharg NiMH 9V</t>
  </si>
  <si>
    <t>Ciastka Trendy sugar waffle/bx16</t>
  </si>
  <si>
    <t>taśma SPLS 19mmx10m super mending/pk 8</t>
  </si>
  <si>
    <t>taśma Dymo 45013 12mm black/white polyest</t>
  </si>
  <si>
    <t>kostki cukru /pk 1 kg</t>
  </si>
  <si>
    <t>Gumka Staples Rapid 24/8+ zinc plated/bx 5000</t>
  </si>
  <si>
    <t>zakreślacz  Stabilo Luminator XT orange</t>
  </si>
  <si>
    <t>zakreślacz  Stabilo Luminator XT green</t>
  </si>
  <si>
    <t>zakreślacz  Stabilo Luminator XT pink</t>
  </si>
  <si>
    <t>zakreślacz  Stabilo Luminator XT yellow</t>
  </si>
  <si>
    <t>zakreślacz  SPLS 2800 2-5mm assorted/bx5</t>
  </si>
  <si>
    <t xml:space="preserve"> taśma maskująca Tesa 30mmx50m crepe</t>
  </si>
  <si>
    <t xml:space="preserve"> planer Staples</t>
  </si>
  <si>
    <t>klips do papieru SPLS 50mm silver/pk125</t>
  </si>
  <si>
    <t>Cod Produktu</t>
  </si>
  <si>
    <t>ołówek 86 z gumką</t>
  </si>
  <si>
    <t>ołówek kreślarski</t>
  </si>
  <si>
    <t>ołówek z gumką</t>
  </si>
  <si>
    <t>Załącznik do warsztatów firmy STAPLES: zestawienie sprzedaży firmy All4Business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</si>
</sst>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0"/>
      <color rgb="FF000000"/>
      <name val="Arial"/>
    </font>
    <font>
      <sz val="6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theme="0"/>
      <name val="Arial"/>
      <family val="2"/>
      <charset val="238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 tint="0.34998626667073579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164" fontId="1" fillId="2" borderId="0" xfId="1" applyFont="1" applyFill="1" applyAlignment="1">
      <alignment horizontal="left"/>
    </xf>
    <xf numFmtId="164" fontId="0" fillId="0" borderId="0" xfId="1" applyFont="1"/>
    <xf numFmtId="0" fontId="1" fillId="0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64" fontId="2" fillId="2" borderId="1" xfId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164" fontId="2" fillId="0" borderId="1" xfId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 vertical="center" wrapText="1"/>
    </xf>
    <xf numFmtId="164" fontId="4" fillId="3" borderId="1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2050329</xdr:colOff>
      <xdr:row>0</xdr:row>
      <xdr:rowOff>0</xdr:rowOff>
    </xdr:from>
    <xdr:to>
      <xdr:col>5</xdr:col>
      <xdr:colOff>242422</xdr:colOff>
      <xdr:row>0</xdr:row>
      <xdr:rowOff>468086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5855" y="0"/>
          <a:ext cx="3219722" cy="4680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233</xdr:row>
      <xdr:rowOff>337794</xdr:rowOff>
    </xdr:from>
    <xdr:to>
      <xdr:col>8</xdr:col>
      <xdr:colOff>33730</xdr:colOff>
      <xdr:row>239</xdr:row>
      <xdr:rowOff>25672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386866"/>
          <a:ext cx="9122740" cy="881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showGridLines="0" tabSelected="1" zoomScale="97" zoomScaleNormal="97" workbookViewId="0">
      <pane ySplit="4" topLeftCell="A221" activePane="bottomLeft" state="frozen"/>
      <selection pane="bottomLeft" activeCell="J228" sqref="J228"/>
    </sheetView>
  </sheetViews>
  <sheetFormatPr defaultRowHeight="13.2" x14ac:dyDescent="0.25"/>
  <cols>
    <col min="1" max="1" width="14.6640625" customWidth="1"/>
    <col min="2" max="2" width="30.21875" customWidth="1"/>
    <col min="3" max="4" width="14.6640625" customWidth="1"/>
    <col min="5" max="7" width="13.77734375" style="3" customWidth="1"/>
    <col min="8" max="8" width="17.109375" bestFit="1" customWidth="1"/>
  </cols>
  <sheetData>
    <row r="1" spans="1:8" ht="40.049999999999997" customHeight="1" x14ac:dyDescent="0.25">
      <c r="A1" s="13"/>
      <c r="B1" s="13"/>
      <c r="C1" s="13"/>
      <c r="D1" s="13"/>
      <c r="E1" s="13"/>
      <c r="F1" s="13"/>
      <c r="G1" s="13"/>
      <c r="H1" s="13"/>
    </row>
    <row r="2" spans="1:8" ht="40.049999999999997" customHeight="1" x14ac:dyDescent="0.25">
      <c r="A2" s="14" t="s">
        <v>534</v>
      </c>
      <c r="B2" s="14"/>
      <c r="C2" s="14"/>
      <c r="D2" s="14"/>
      <c r="E2" s="14"/>
      <c r="F2" s="14"/>
      <c r="G2" s="14"/>
      <c r="H2" s="14"/>
    </row>
    <row r="3" spans="1:8" ht="4.2" customHeight="1" x14ac:dyDescent="0.25"/>
    <row r="4" spans="1:8" s="1" customFormat="1" ht="48" customHeight="1" x14ac:dyDescent="0.2">
      <c r="A4" s="11" t="s">
        <v>530</v>
      </c>
      <c r="B4" s="11" t="s">
        <v>333</v>
      </c>
      <c r="C4" s="11" t="s">
        <v>334</v>
      </c>
      <c r="D4" s="11" t="s">
        <v>346</v>
      </c>
      <c r="E4" s="12" t="s">
        <v>363</v>
      </c>
      <c r="F4" s="12" t="s">
        <v>336</v>
      </c>
      <c r="G4" s="12" t="s">
        <v>337</v>
      </c>
      <c r="H4" s="11" t="s">
        <v>335</v>
      </c>
    </row>
    <row r="5" spans="1:8" s="1" customFormat="1" ht="14.85" customHeight="1" x14ac:dyDescent="0.2">
      <c r="A5" s="5" t="s">
        <v>34</v>
      </c>
      <c r="B5" s="5" t="s">
        <v>338</v>
      </c>
      <c r="C5" s="5" t="s">
        <v>33</v>
      </c>
      <c r="D5" s="6">
        <v>30</v>
      </c>
      <c r="E5" s="7">
        <v>65.379895000000005</v>
      </c>
      <c r="F5" s="7">
        <f>(E5*30%)+E5</f>
        <v>84.993863500000003</v>
      </c>
      <c r="G5" s="7">
        <f>F5+(F5*23%)</f>
        <v>104.54245210500001</v>
      </c>
      <c r="H5" s="6">
        <v>36</v>
      </c>
    </row>
    <row r="6" spans="1:8" s="1" customFormat="1" ht="14.85" customHeight="1" x14ac:dyDescent="0.2">
      <c r="A6" s="5" t="s">
        <v>37</v>
      </c>
      <c r="B6" s="5" t="s">
        <v>38</v>
      </c>
      <c r="C6" s="5" t="s">
        <v>1</v>
      </c>
      <c r="D6" s="6">
        <v>1</v>
      </c>
      <c r="E6" s="7">
        <v>239.47650000000002</v>
      </c>
      <c r="F6" s="7">
        <f t="shared" ref="F6:F69" si="0">(E6*30%)+E6</f>
        <v>311.31945000000002</v>
      </c>
      <c r="G6" s="7">
        <f t="shared" ref="G6:G69" si="1">F6+(F6*23%)</f>
        <v>382.92292350000002</v>
      </c>
      <c r="H6" s="6">
        <v>6</v>
      </c>
    </row>
    <row r="7" spans="1:8" s="1" customFormat="1" ht="14.85" customHeight="1" x14ac:dyDescent="0.2">
      <c r="A7" s="5" t="s">
        <v>111</v>
      </c>
      <c r="B7" s="5" t="s">
        <v>112</v>
      </c>
      <c r="C7" s="5" t="s">
        <v>1</v>
      </c>
      <c r="D7" s="6">
        <v>1</v>
      </c>
      <c r="E7" s="7">
        <v>174.48042857142858</v>
      </c>
      <c r="F7" s="7">
        <f t="shared" si="0"/>
        <v>226.82455714285715</v>
      </c>
      <c r="G7" s="7">
        <f t="shared" si="1"/>
        <v>278.99420528571432</v>
      </c>
      <c r="H7" s="6">
        <v>7</v>
      </c>
    </row>
    <row r="8" spans="1:8" s="1" customFormat="1" ht="14.85" customHeight="1" x14ac:dyDescent="0.2">
      <c r="A8" s="5" t="s">
        <v>35</v>
      </c>
      <c r="B8" s="5" t="s">
        <v>36</v>
      </c>
      <c r="C8" s="5" t="s">
        <v>1</v>
      </c>
      <c r="D8" s="6">
        <v>1</v>
      </c>
      <c r="E8" s="7">
        <v>164.71177714285713</v>
      </c>
      <c r="F8" s="7">
        <f t="shared" si="0"/>
        <v>214.12531028571428</v>
      </c>
      <c r="G8" s="7">
        <f t="shared" si="1"/>
        <v>263.37413165142857</v>
      </c>
      <c r="H8" s="6">
        <v>7</v>
      </c>
    </row>
    <row r="9" spans="1:8" s="1" customFormat="1" ht="14.85" customHeight="1" x14ac:dyDescent="0.2">
      <c r="A9" s="5" t="s">
        <v>43</v>
      </c>
      <c r="B9" s="5" t="s">
        <v>44</v>
      </c>
      <c r="C9" s="5" t="s">
        <v>1</v>
      </c>
      <c r="D9" s="6">
        <v>1</v>
      </c>
      <c r="E9" s="7">
        <v>224.66509200000002</v>
      </c>
      <c r="F9" s="7">
        <f t="shared" si="0"/>
        <v>292.06461960000001</v>
      </c>
      <c r="G9" s="7">
        <f t="shared" si="1"/>
        <v>359.239482108</v>
      </c>
      <c r="H9" s="6">
        <v>5</v>
      </c>
    </row>
    <row r="10" spans="1:8" s="1" customFormat="1" ht="14.85" customHeight="1" x14ac:dyDescent="0.2">
      <c r="A10" s="5" t="s">
        <v>113</v>
      </c>
      <c r="B10" s="5" t="s">
        <v>114</v>
      </c>
      <c r="C10" s="5" t="s">
        <v>1</v>
      </c>
      <c r="D10" s="6">
        <v>2</v>
      </c>
      <c r="E10" s="7">
        <v>431.649</v>
      </c>
      <c r="F10" s="7">
        <f t="shared" si="0"/>
        <v>561.14369999999997</v>
      </c>
      <c r="G10" s="7">
        <f t="shared" si="1"/>
        <v>690.20675099999994</v>
      </c>
      <c r="H10" s="6">
        <v>2</v>
      </c>
    </row>
    <row r="11" spans="1:8" s="1" customFormat="1" ht="14.85" customHeight="1" x14ac:dyDescent="0.2">
      <c r="A11" s="5" t="s">
        <v>41</v>
      </c>
      <c r="B11" s="5" t="s">
        <v>42</v>
      </c>
      <c r="C11" s="5" t="s">
        <v>1</v>
      </c>
      <c r="D11" s="6">
        <v>1</v>
      </c>
      <c r="E11" s="7">
        <v>204.64893000000001</v>
      </c>
      <c r="F11" s="7">
        <f t="shared" si="0"/>
        <v>266.043609</v>
      </c>
      <c r="G11" s="7">
        <f t="shared" si="1"/>
        <v>327.23363906999998</v>
      </c>
      <c r="H11" s="6">
        <v>4</v>
      </c>
    </row>
    <row r="12" spans="1:8" s="1" customFormat="1" ht="14.85" customHeight="1" x14ac:dyDescent="0.2">
      <c r="A12" s="5" t="s">
        <v>115</v>
      </c>
      <c r="B12" s="5" t="s">
        <v>116</v>
      </c>
      <c r="C12" s="5" t="s">
        <v>1</v>
      </c>
      <c r="D12" s="6">
        <v>1</v>
      </c>
      <c r="E12" s="7">
        <v>217.905</v>
      </c>
      <c r="F12" s="7">
        <f t="shared" si="0"/>
        <v>283.2765</v>
      </c>
      <c r="G12" s="7">
        <f t="shared" si="1"/>
        <v>348.43009499999999</v>
      </c>
      <c r="H12" s="6">
        <v>3</v>
      </c>
    </row>
    <row r="13" spans="1:8" s="1" customFormat="1" ht="14.85" customHeight="1" x14ac:dyDescent="0.2">
      <c r="A13" s="5" t="s">
        <v>73</v>
      </c>
      <c r="B13" s="5" t="s">
        <v>359</v>
      </c>
      <c r="C13" s="5" t="s">
        <v>55</v>
      </c>
      <c r="D13" s="6">
        <v>7920</v>
      </c>
      <c r="E13" s="7">
        <v>27.25978695652174</v>
      </c>
      <c r="F13" s="7">
        <f t="shared" si="0"/>
        <v>35.437723043478258</v>
      </c>
      <c r="G13" s="7">
        <f t="shared" si="1"/>
        <v>43.588399343478258</v>
      </c>
      <c r="H13" s="6">
        <v>23</v>
      </c>
    </row>
    <row r="14" spans="1:8" s="1" customFormat="1" ht="14.85" customHeight="1" x14ac:dyDescent="0.2">
      <c r="A14" s="5" t="s">
        <v>45</v>
      </c>
      <c r="B14" s="5" t="s">
        <v>46</v>
      </c>
      <c r="C14" s="5" t="s">
        <v>1</v>
      </c>
      <c r="D14" s="6">
        <v>1</v>
      </c>
      <c r="E14" s="7">
        <v>181.32324000000003</v>
      </c>
      <c r="F14" s="7">
        <f t="shared" si="0"/>
        <v>235.72021200000003</v>
      </c>
      <c r="G14" s="7">
        <f t="shared" si="1"/>
        <v>289.93586076000003</v>
      </c>
      <c r="H14" s="6">
        <v>3</v>
      </c>
    </row>
    <row r="15" spans="1:8" s="1" customFormat="1" ht="14.85" customHeight="1" x14ac:dyDescent="0.2">
      <c r="A15" s="5" t="s">
        <v>49</v>
      </c>
      <c r="B15" s="5" t="s">
        <v>50</v>
      </c>
      <c r="C15" s="5" t="s">
        <v>1</v>
      </c>
      <c r="D15" s="6">
        <v>1</v>
      </c>
      <c r="E15" s="7">
        <v>181.32324000000003</v>
      </c>
      <c r="F15" s="7">
        <f t="shared" si="0"/>
        <v>235.72021200000003</v>
      </c>
      <c r="G15" s="7">
        <f t="shared" si="1"/>
        <v>289.93586076000003</v>
      </c>
      <c r="H15" s="6">
        <v>3</v>
      </c>
    </row>
    <row r="16" spans="1:8" s="1" customFormat="1" ht="14.85" customHeight="1" x14ac:dyDescent="0.2">
      <c r="A16" s="5" t="s">
        <v>118</v>
      </c>
      <c r="B16" s="5" t="s">
        <v>360</v>
      </c>
      <c r="C16" s="5" t="s">
        <v>117</v>
      </c>
      <c r="D16" s="6">
        <v>1</v>
      </c>
      <c r="E16" s="7">
        <v>58.838000000000001</v>
      </c>
      <c r="F16" s="7">
        <f t="shared" si="0"/>
        <v>76.489400000000003</v>
      </c>
      <c r="G16" s="7">
        <f t="shared" si="1"/>
        <v>94.081962000000004</v>
      </c>
      <c r="H16" s="6">
        <v>9</v>
      </c>
    </row>
    <row r="17" spans="1:8" s="1" customFormat="1" ht="14.85" customHeight="1" x14ac:dyDescent="0.2">
      <c r="A17" s="5" t="s">
        <v>119</v>
      </c>
      <c r="B17" s="5" t="s">
        <v>361</v>
      </c>
      <c r="C17" s="5" t="s">
        <v>11</v>
      </c>
      <c r="D17" s="6">
        <v>3</v>
      </c>
      <c r="E17" s="7">
        <v>98.124264000000011</v>
      </c>
      <c r="F17" s="7">
        <f t="shared" si="0"/>
        <v>127.56154320000002</v>
      </c>
      <c r="G17" s="7">
        <f t="shared" si="1"/>
        <v>156.90069813600002</v>
      </c>
      <c r="H17" s="6">
        <v>5</v>
      </c>
    </row>
    <row r="18" spans="1:8" s="1" customFormat="1" ht="14.85" customHeight="1" x14ac:dyDescent="0.2">
      <c r="A18" s="5" t="s">
        <v>120</v>
      </c>
      <c r="B18" s="5" t="s">
        <v>362</v>
      </c>
      <c r="C18" s="5" t="s">
        <v>3</v>
      </c>
      <c r="D18" s="6">
        <v>6</v>
      </c>
      <c r="E18" s="7">
        <v>9.6108150000000006</v>
      </c>
      <c r="F18" s="7">
        <f t="shared" si="0"/>
        <v>12.494059500000001</v>
      </c>
      <c r="G18" s="7">
        <f t="shared" si="1"/>
        <v>15.367693185</v>
      </c>
      <c r="H18" s="6">
        <v>48</v>
      </c>
    </row>
    <row r="19" spans="1:8" s="1" customFormat="1" ht="14.85" customHeight="1" x14ac:dyDescent="0.2">
      <c r="A19" s="5" t="s">
        <v>121</v>
      </c>
      <c r="B19" s="5" t="s">
        <v>122</v>
      </c>
      <c r="C19" s="5" t="s">
        <v>29</v>
      </c>
      <c r="D19" s="6">
        <v>24</v>
      </c>
      <c r="E19" s="7">
        <v>50.991959999999999</v>
      </c>
      <c r="F19" s="7">
        <f t="shared" si="0"/>
        <v>66.289547999999996</v>
      </c>
      <c r="G19" s="7">
        <f t="shared" si="1"/>
        <v>81.536144039999996</v>
      </c>
      <c r="H19" s="6">
        <v>9</v>
      </c>
    </row>
    <row r="20" spans="1:8" s="1" customFormat="1" ht="14.85" customHeight="1" x14ac:dyDescent="0.2">
      <c r="A20" s="5" t="s">
        <v>123</v>
      </c>
      <c r="B20" s="5" t="s">
        <v>365</v>
      </c>
      <c r="C20" s="5" t="s">
        <v>4</v>
      </c>
      <c r="D20" s="6">
        <v>2500</v>
      </c>
      <c r="E20" s="7">
        <v>35.154553846153846</v>
      </c>
      <c r="F20" s="7">
        <f t="shared" si="0"/>
        <v>45.700919999999996</v>
      </c>
      <c r="G20" s="7">
        <f t="shared" si="1"/>
        <v>56.212131599999992</v>
      </c>
      <c r="H20" s="6">
        <v>13</v>
      </c>
    </row>
    <row r="21" spans="1:8" s="1" customFormat="1" ht="14.85" customHeight="1" x14ac:dyDescent="0.2">
      <c r="A21" s="5" t="s">
        <v>58</v>
      </c>
      <c r="B21" s="5" t="s">
        <v>427</v>
      </c>
      <c r="C21" s="5" t="s">
        <v>57</v>
      </c>
      <c r="D21" s="6">
        <v>1</v>
      </c>
      <c r="E21" s="7">
        <v>410.57243999999997</v>
      </c>
      <c r="F21" s="7">
        <f t="shared" si="0"/>
        <v>533.74417199999993</v>
      </c>
      <c r="G21" s="7">
        <f t="shared" si="1"/>
        <v>656.50533155999995</v>
      </c>
      <c r="H21" s="6">
        <v>1</v>
      </c>
    </row>
    <row r="22" spans="1:8" s="1" customFormat="1" ht="14.85" customHeight="1" x14ac:dyDescent="0.2">
      <c r="A22" s="5" t="s">
        <v>124</v>
      </c>
      <c r="B22" s="5" t="s">
        <v>125</v>
      </c>
      <c r="C22" s="5" t="s">
        <v>1</v>
      </c>
      <c r="D22" s="6">
        <v>1</v>
      </c>
      <c r="E22" s="7">
        <v>196.11450000000002</v>
      </c>
      <c r="F22" s="7">
        <f t="shared" si="0"/>
        <v>254.94885000000002</v>
      </c>
      <c r="G22" s="7">
        <f t="shared" si="1"/>
        <v>313.58708550000006</v>
      </c>
      <c r="H22" s="6">
        <v>2</v>
      </c>
    </row>
    <row r="23" spans="1:8" s="1" customFormat="1" ht="14.85" customHeight="1" x14ac:dyDescent="0.2">
      <c r="A23" s="5" t="s">
        <v>67</v>
      </c>
      <c r="B23" s="5" t="s">
        <v>396</v>
      </c>
      <c r="C23" s="5" t="s">
        <v>20</v>
      </c>
      <c r="D23" s="6">
        <v>20</v>
      </c>
      <c r="E23" s="7">
        <v>10.508448648648647</v>
      </c>
      <c r="F23" s="7">
        <f t="shared" si="0"/>
        <v>13.660983243243241</v>
      </c>
      <c r="G23" s="7">
        <f t="shared" si="1"/>
        <v>16.803009389189185</v>
      </c>
      <c r="H23" s="6">
        <v>37</v>
      </c>
    </row>
    <row r="24" spans="1:8" s="1" customFormat="1" ht="14.85" customHeight="1" x14ac:dyDescent="0.2">
      <c r="A24" s="5" t="s">
        <v>126</v>
      </c>
      <c r="B24" s="5" t="s">
        <v>402</v>
      </c>
      <c r="C24" s="5" t="s">
        <v>66</v>
      </c>
      <c r="D24" s="6">
        <v>50</v>
      </c>
      <c r="E24" s="7">
        <v>187.67862000000002</v>
      </c>
      <c r="F24" s="7">
        <f t="shared" si="0"/>
        <v>243.98220600000002</v>
      </c>
      <c r="G24" s="7">
        <f t="shared" si="1"/>
        <v>300.09811338000003</v>
      </c>
      <c r="H24" s="6">
        <v>2</v>
      </c>
    </row>
    <row r="25" spans="1:8" s="1" customFormat="1" ht="14.85" customHeight="1" x14ac:dyDescent="0.2">
      <c r="A25" s="5" t="s">
        <v>68</v>
      </c>
      <c r="B25" s="5" t="s">
        <v>366</v>
      </c>
      <c r="C25" s="5" t="s">
        <v>4</v>
      </c>
      <c r="D25" s="6">
        <v>2500</v>
      </c>
      <c r="E25" s="7">
        <v>49.550940000000011</v>
      </c>
      <c r="F25" s="7">
        <f t="shared" si="0"/>
        <v>64.416222000000019</v>
      </c>
      <c r="G25" s="7">
        <f t="shared" si="1"/>
        <v>79.231953060000023</v>
      </c>
      <c r="H25" s="6">
        <v>7</v>
      </c>
    </row>
    <row r="26" spans="1:8" s="1" customFormat="1" ht="14.85" customHeight="1" x14ac:dyDescent="0.2">
      <c r="A26" s="5" t="s">
        <v>127</v>
      </c>
      <c r="B26" s="5" t="s">
        <v>403</v>
      </c>
      <c r="C26" s="5" t="s">
        <v>4</v>
      </c>
      <c r="D26" s="6">
        <v>1</v>
      </c>
      <c r="E26" s="7">
        <v>27.948780000000003</v>
      </c>
      <c r="F26" s="7">
        <f t="shared" si="0"/>
        <v>36.333414000000005</v>
      </c>
      <c r="G26" s="7">
        <f t="shared" si="1"/>
        <v>44.690099220000008</v>
      </c>
      <c r="H26" s="6">
        <v>12</v>
      </c>
    </row>
    <row r="27" spans="1:8" s="1" customFormat="1" ht="14.85" customHeight="1" x14ac:dyDescent="0.2">
      <c r="A27" s="5" t="s">
        <v>128</v>
      </c>
      <c r="B27" s="5" t="s">
        <v>492</v>
      </c>
      <c r="C27" s="5" t="s">
        <v>25</v>
      </c>
      <c r="D27" s="6">
        <v>50</v>
      </c>
      <c r="E27" s="7">
        <v>110.67822000000001</v>
      </c>
      <c r="F27" s="7">
        <f t="shared" si="0"/>
        <v>143.881686</v>
      </c>
      <c r="G27" s="7">
        <f t="shared" si="1"/>
        <v>176.97447378000001</v>
      </c>
      <c r="H27" s="6">
        <v>3</v>
      </c>
    </row>
    <row r="28" spans="1:8" s="1" customFormat="1" ht="14.85" customHeight="1" x14ac:dyDescent="0.2">
      <c r="A28" s="5" t="s">
        <v>54</v>
      </c>
      <c r="B28" s="5" t="s">
        <v>405</v>
      </c>
      <c r="C28" s="5" t="s">
        <v>3</v>
      </c>
      <c r="D28" s="6">
        <v>8</v>
      </c>
      <c r="E28" s="7">
        <v>5.8207894736842114</v>
      </c>
      <c r="F28" s="7">
        <f t="shared" si="0"/>
        <v>7.5670263157894748</v>
      </c>
      <c r="G28" s="7">
        <f t="shared" si="1"/>
        <v>9.3074423684210537</v>
      </c>
      <c r="H28" s="6">
        <v>57</v>
      </c>
    </row>
    <row r="29" spans="1:8" s="1" customFormat="1" ht="14.85" customHeight="1" x14ac:dyDescent="0.2">
      <c r="A29" s="5" t="s">
        <v>59</v>
      </c>
      <c r="B29" s="5" t="s">
        <v>339</v>
      </c>
      <c r="C29" s="5" t="s">
        <v>33</v>
      </c>
      <c r="D29" s="6">
        <v>10</v>
      </c>
      <c r="E29" s="7">
        <v>55.247130000000006</v>
      </c>
      <c r="F29" s="7">
        <f t="shared" si="0"/>
        <v>71.821269000000001</v>
      </c>
      <c r="G29" s="7">
        <f t="shared" si="1"/>
        <v>88.340160870000005</v>
      </c>
      <c r="H29" s="6">
        <v>6</v>
      </c>
    </row>
    <row r="30" spans="1:8" s="1" customFormat="1" ht="14.85" customHeight="1" x14ac:dyDescent="0.2">
      <c r="A30" s="5" t="s">
        <v>129</v>
      </c>
      <c r="B30" s="5" t="s">
        <v>130</v>
      </c>
      <c r="C30" s="5" t="s">
        <v>23</v>
      </c>
      <c r="D30" s="6">
        <v>1</v>
      </c>
      <c r="E30" s="7">
        <v>329.47236000000004</v>
      </c>
      <c r="F30" s="7">
        <f t="shared" si="0"/>
        <v>428.31406800000002</v>
      </c>
      <c r="G30" s="7">
        <f t="shared" si="1"/>
        <v>526.82630363999999</v>
      </c>
      <c r="H30" s="6">
        <v>1</v>
      </c>
    </row>
    <row r="31" spans="1:8" s="1" customFormat="1" ht="14.85" customHeight="1" x14ac:dyDescent="0.2">
      <c r="A31" s="5" t="s">
        <v>80</v>
      </c>
      <c r="B31" s="5" t="s">
        <v>364</v>
      </c>
      <c r="C31" s="5" t="s">
        <v>29</v>
      </c>
      <c r="D31" s="6">
        <v>7920</v>
      </c>
      <c r="E31" s="7">
        <v>54.220020000000005</v>
      </c>
      <c r="F31" s="7">
        <f t="shared" si="0"/>
        <v>70.48602600000001</v>
      </c>
      <c r="G31" s="7">
        <f t="shared" si="1"/>
        <v>86.697811980000012</v>
      </c>
      <c r="H31" s="6">
        <v>6</v>
      </c>
    </row>
    <row r="32" spans="1:8" s="1" customFormat="1" ht="14.85" customHeight="1" x14ac:dyDescent="0.2">
      <c r="A32" s="5" t="s">
        <v>93</v>
      </c>
      <c r="B32" s="5" t="s">
        <v>367</v>
      </c>
      <c r="C32" s="5" t="s">
        <v>4</v>
      </c>
      <c r="D32" s="6">
        <v>2500</v>
      </c>
      <c r="E32" s="7">
        <v>61.663392000000002</v>
      </c>
      <c r="F32" s="7">
        <f t="shared" si="0"/>
        <v>80.162409600000004</v>
      </c>
      <c r="G32" s="7">
        <f t="shared" si="1"/>
        <v>98.599763808000006</v>
      </c>
      <c r="H32" s="6">
        <v>5</v>
      </c>
    </row>
    <row r="33" spans="1:8" s="1" customFormat="1" ht="14.85" customHeight="1" x14ac:dyDescent="0.2">
      <c r="A33" s="5" t="s">
        <v>132</v>
      </c>
      <c r="B33" s="5" t="s">
        <v>376</v>
      </c>
      <c r="C33" s="5" t="s">
        <v>131</v>
      </c>
      <c r="D33" s="6">
        <v>6000</v>
      </c>
      <c r="E33" s="7">
        <v>32.601799999999997</v>
      </c>
      <c r="F33" s="7">
        <f t="shared" si="0"/>
        <v>42.382339999999999</v>
      </c>
      <c r="G33" s="7">
        <f t="shared" si="1"/>
        <v>52.130278199999999</v>
      </c>
      <c r="H33" s="6">
        <v>9</v>
      </c>
    </row>
    <row r="34" spans="1:8" s="1" customFormat="1" ht="14.85" customHeight="1" x14ac:dyDescent="0.2">
      <c r="A34" s="5" t="s">
        <v>133</v>
      </c>
      <c r="B34" s="5" t="s">
        <v>377</v>
      </c>
      <c r="C34" s="5" t="s">
        <v>10</v>
      </c>
      <c r="D34" s="6">
        <v>50</v>
      </c>
      <c r="E34" s="7">
        <v>40.264714285714284</v>
      </c>
      <c r="F34" s="7">
        <f t="shared" si="0"/>
        <v>52.34412857142857</v>
      </c>
      <c r="G34" s="7">
        <f t="shared" si="1"/>
        <v>64.383278142857137</v>
      </c>
      <c r="H34" s="6">
        <v>7</v>
      </c>
    </row>
    <row r="35" spans="1:8" s="1" customFormat="1" ht="14.85" customHeight="1" x14ac:dyDescent="0.2">
      <c r="A35" s="5" t="s">
        <v>135</v>
      </c>
      <c r="B35" s="5" t="s">
        <v>378</v>
      </c>
      <c r="C35" s="5" t="s">
        <v>134</v>
      </c>
      <c r="D35" s="6">
        <v>1</v>
      </c>
      <c r="E35" s="7">
        <v>262.8</v>
      </c>
      <c r="F35" s="7">
        <f t="shared" si="0"/>
        <v>341.64</v>
      </c>
      <c r="G35" s="7">
        <f t="shared" si="1"/>
        <v>420.21719999999999</v>
      </c>
      <c r="H35" s="6">
        <v>1</v>
      </c>
    </row>
    <row r="36" spans="1:8" s="1" customFormat="1" ht="14.85" customHeight="1" x14ac:dyDescent="0.2">
      <c r="A36" s="5" t="s">
        <v>136</v>
      </c>
      <c r="B36" s="5" t="s">
        <v>116</v>
      </c>
      <c r="C36" s="5" t="s">
        <v>1</v>
      </c>
      <c r="D36" s="6">
        <v>1</v>
      </c>
      <c r="E36" s="7">
        <v>261.48599999999999</v>
      </c>
      <c r="F36" s="7">
        <f t="shared" si="0"/>
        <v>339.93179999999995</v>
      </c>
      <c r="G36" s="7">
        <f t="shared" si="1"/>
        <v>418.11611399999992</v>
      </c>
      <c r="H36" s="6">
        <v>1</v>
      </c>
    </row>
    <row r="37" spans="1:8" s="1" customFormat="1" ht="14.85" customHeight="1" x14ac:dyDescent="0.2">
      <c r="A37" s="5" t="s">
        <v>137</v>
      </c>
      <c r="B37" s="5" t="s">
        <v>368</v>
      </c>
      <c r="C37" s="5" t="s">
        <v>1</v>
      </c>
      <c r="D37" s="6">
        <v>2500</v>
      </c>
      <c r="E37" s="7">
        <v>85.037700000000015</v>
      </c>
      <c r="F37" s="7">
        <f t="shared" si="0"/>
        <v>110.54901000000002</v>
      </c>
      <c r="G37" s="7">
        <f t="shared" si="1"/>
        <v>135.97528230000003</v>
      </c>
      <c r="H37" s="6">
        <v>3</v>
      </c>
    </row>
    <row r="38" spans="1:8" s="1" customFormat="1" ht="14.85" customHeight="1" x14ac:dyDescent="0.2">
      <c r="A38" s="5" t="s">
        <v>138</v>
      </c>
      <c r="B38" s="5" t="s">
        <v>139</v>
      </c>
      <c r="C38" s="5" t="s">
        <v>9</v>
      </c>
      <c r="D38" s="6">
        <v>5</v>
      </c>
      <c r="E38" s="7">
        <v>34.124580000000002</v>
      </c>
      <c r="F38" s="7">
        <f t="shared" si="0"/>
        <v>44.361954000000004</v>
      </c>
      <c r="G38" s="7">
        <f t="shared" si="1"/>
        <v>54.565203420000003</v>
      </c>
      <c r="H38" s="6">
        <v>7</v>
      </c>
    </row>
    <row r="39" spans="1:8" s="1" customFormat="1" ht="14.85" customHeight="1" x14ac:dyDescent="0.2">
      <c r="A39" s="5" t="s">
        <v>140</v>
      </c>
      <c r="B39" s="5" t="s">
        <v>141</v>
      </c>
      <c r="C39" s="5" t="s">
        <v>4</v>
      </c>
      <c r="D39" s="6">
        <v>40</v>
      </c>
      <c r="E39" s="7">
        <v>77.508480000000006</v>
      </c>
      <c r="F39" s="7">
        <f t="shared" si="0"/>
        <v>100.76102400000001</v>
      </c>
      <c r="G39" s="7">
        <f t="shared" si="1"/>
        <v>123.93605952000001</v>
      </c>
      <c r="H39" s="6">
        <v>3</v>
      </c>
    </row>
    <row r="40" spans="1:8" s="1" customFormat="1" ht="14.85" customHeight="1" x14ac:dyDescent="0.2">
      <c r="A40" s="5" t="s">
        <v>142</v>
      </c>
      <c r="B40" s="5" t="s">
        <v>340</v>
      </c>
      <c r="C40" s="5" t="s">
        <v>19</v>
      </c>
      <c r="D40" s="6">
        <v>10</v>
      </c>
      <c r="E40" s="7">
        <v>44.539344</v>
      </c>
      <c r="F40" s="7">
        <f t="shared" si="0"/>
        <v>57.901147199999997</v>
      </c>
      <c r="G40" s="7">
        <f t="shared" si="1"/>
        <v>71.218411055999994</v>
      </c>
      <c r="H40" s="6">
        <v>5</v>
      </c>
    </row>
    <row r="41" spans="1:8" s="1" customFormat="1" ht="14.85" customHeight="1" x14ac:dyDescent="0.2">
      <c r="A41" s="5" t="s">
        <v>56</v>
      </c>
      <c r="B41" s="5" t="s">
        <v>379</v>
      </c>
      <c r="C41" s="5" t="s">
        <v>55</v>
      </c>
      <c r="D41" s="6">
        <v>24</v>
      </c>
      <c r="E41" s="7">
        <v>30.873368571428575</v>
      </c>
      <c r="F41" s="7">
        <f t="shared" si="0"/>
        <v>40.135379142857147</v>
      </c>
      <c r="G41" s="7">
        <f t="shared" si="1"/>
        <v>49.366516345714288</v>
      </c>
      <c r="H41" s="6">
        <v>7</v>
      </c>
    </row>
    <row r="42" spans="1:8" s="1" customFormat="1" ht="14.85" customHeight="1" x14ac:dyDescent="0.2">
      <c r="A42" s="5" t="s">
        <v>143</v>
      </c>
      <c r="B42" s="5" t="s">
        <v>397</v>
      </c>
      <c r="C42" s="5" t="s">
        <v>94</v>
      </c>
      <c r="D42" s="6">
        <v>10</v>
      </c>
      <c r="E42" s="7">
        <v>5.8298983783783784</v>
      </c>
      <c r="F42" s="7">
        <f t="shared" si="0"/>
        <v>7.5788678918918917</v>
      </c>
      <c r="G42" s="7">
        <f t="shared" si="1"/>
        <v>9.3220075070270276</v>
      </c>
      <c r="H42" s="6">
        <v>37</v>
      </c>
    </row>
    <row r="43" spans="1:8" s="1" customFormat="1" ht="14.85" customHeight="1" x14ac:dyDescent="0.2">
      <c r="A43" s="5" t="s">
        <v>81</v>
      </c>
      <c r="B43" s="5" t="s">
        <v>380</v>
      </c>
      <c r="C43" s="5" t="s">
        <v>4</v>
      </c>
      <c r="D43" s="6">
        <v>396</v>
      </c>
      <c r="E43" s="7">
        <v>10.222294285714286</v>
      </c>
      <c r="F43" s="7">
        <f t="shared" si="0"/>
        <v>13.288982571428571</v>
      </c>
      <c r="G43" s="7">
        <f t="shared" si="1"/>
        <v>16.345448562857143</v>
      </c>
      <c r="H43" s="6">
        <v>21</v>
      </c>
    </row>
    <row r="44" spans="1:8" s="1" customFormat="1" ht="14.85" customHeight="1" x14ac:dyDescent="0.2">
      <c r="A44" s="5" t="s">
        <v>144</v>
      </c>
      <c r="B44" s="5" t="s">
        <v>390</v>
      </c>
      <c r="C44" s="5" t="s">
        <v>55</v>
      </c>
      <c r="D44" s="6">
        <v>600</v>
      </c>
      <c r="E44" s="7">
        <v>42.542063999999996</v>
      </c>
      <c r="F44" s="7">
        <f t="shared" si="0"/>
        <v>55.304683199999992</v>
      </c>
      <c r="G44" s="7">
        <f t="shared" si="1"/>
        <v>68.024760335999986</v>
      </c>
      <c r="H44" s="6">
        <v>5</v>
      </c>
    </row>
    <row r="45" spans="1:8" s="1" customFormat="1" ht="14.85" customHeight="1" x14ac:dyDescent="0.2">
      <c r="A45" s="5" t="s">
        <v>145</v>
      </c>
      <c r="B45" s="5" t="s">
        <v>369</v>
      </c>
      <c r="C45" s="5" t="s">
        <v>4</v>
      </c>
      <c r="D45" s="6">
        <v>2500</v>
      </c>
      <c r="E45" s="7">
        <v>211.554</v>
      </c>
      <c r="F45" s="7">
        <f t="shared" si="0"/>
        <v>275.02019999999999</v>
      </c>
      <c r="G45" s="7">
        <f t="shared" si="1"/>
        <v>338.27484599999997</v>
      </c>
      <c r="H45" s="6">
        <v>1</v>
      </c>
    </row>
    <row r="46" spans="1:8" s="1" customFormat="1" ht="14.85" customHeight="1" x14ac:dyDescent="0.2">
      <c r="A46" s="5" t="s">
        <v>146</v>
      </c>
      <c r="B46" s="5" t="s">
        <v>391</v>
      </c>
      <c r="C46" s="5" t="s">
        <v>95</v>
      </c>
      <c r="D46" s="6">
        <v>200</v>
      </c>
      <c r="E46" s="7">
        <v>21.651800000000001</v>
      </c>
      <c r="F46" s="7">
        <f t="shared" si="0"/>
        <v>28.14734</v>
      </c>
      <c r="G46" s="7">
        <f t="shared" si="1"/>
        <v>34.621228199999997</v>
      </c>
      <c r="H46" s="6">
        <v>9</v>
      </c>
    </row>
    <row r="47" spans="1:8" s="1" customFormat="1" ht="14.85" customHeight="1" x14ac:dyDescent="0.2">
      <c r="A47" s="5" t="s">
        <v>147</v>
      </c>
      <c r="B47" s="5" t="s">
        <v>393</v>
      </c>
      <c r="C47" s="5" t="s">
        <v>134</v>
      </c>
      <c r="D47" s="6">
        <v>1</v>
      </c>
      <c r="E47" s="7">
        <v>191.39724000000001</v>
      </c>
      <c r="F47" s="7">
        <f t="shared" si="0"/>
        <v>248.81641200000001</v>
      </c>
      <c r="G47" s="7">
        <f t="shared" si="1"/>
        <v>306.04418676</v>
      </c>
      <c r="H47" s="6">
        <v>1</v>
      </c>
    </row>
    <row r="48" spans="1:8" s="1" customFormat="1" ht="14.85" customHeight="1" x14ac:dyDescent="0.2">
      <c r="A48" s="5" t="s">
        <v>148</v>
      </c>
      <c r="B48" s="5" t="s">
        <v>394</v>
      </c>
      <c r="C48" s="5" t="s">
        <v>29</v>
      </c>
      <c r="D48" s="6">
        <v>7920</v>
      </c>
      <c r="E48" s="7">
        <v>62.962500000000006</v>
      </c>
      <c r="F48" s="7">
        <f t="shared" si="0"/>
        <v>81.851250000000007</v>
      </c>
      <c r="G48" s="7">
        <f t="shared" si="1"/>
        <v>100.67703750000001</v>
      </c>
      <c r="H48" s="6">
        <v>3</v>
      </c>
    </row>
    <row r="49" spans="1:8" s="1" customFormat="1" ht="14.85" customHeight="1" x14ac:dyDescent="0.2">
      <c r="A49" s="5" t="s">
        <v>90</v>
      </c>
      <c r="B49" s="5" t="s">
        <v>395</v>
      </c>
      <c r="C49" s="5" t="s">
        <v>15</v>
      </c>
      <c r="D49" s="6">
        <v>396</v>
      </c>
      <c r="E49" s="7">
        <v>92.781540000000007</v>
      </c>
      <c r="F49" s="7">
        <f t="shared" si="0"/>
        <v>120.61600200000001</v>
      </c>
      <c r="G49" s="7">
        <f t="shared" si="1"/>
        <v>148.35768246000001</v>
      </c>
      <c r="H49" s="6">
        <v>2</v>
      </c>
    </row>
    <row r="50" spans="1:8" s="1" customFormat="1" ht="14.85" customHeight="1" x14ac:dyDescent="0.2">
      <c r="A50" s="5" t="s">
        <v>149</v>
      </c>
      <c r="B50" s="5" t="s">
        <v>406</v>
      </c>
      <c r="C50" s="5" t="s">
        <v>4</v>
      </c>
      <c r="D50" s="6">
        <v>8</v>
      </c>
      <c r="E50" s="7">
        <v>13.087440000000001</v>
      </c>
      <c r="F50" s="7">
        <f t="shared" si="0"/>
        <v>17.013672</v>
      </c>
      <c r="G50" s="7">
        <f t="shared" si="1"/>
        <v>20.926816559999999</v>
      </c>
      <c r="H50" s="6">
        <v>14</v>
      </c>
    </row>
    <row r="51" spans="1:8" s="1" customFormat="1" ht="14.85" customHeight="1" x14ac:dyDescent="0.2">
      <c r="A51" s="5" t="s">
        <v>151</v>
      </c>
      <c r="B51" s="5" t="s">
        <v>413</v>
      </c>
      <c r="C51" s="5" t="s">
        <v>150</v>
      </c>
      <c r="D51" s="6">
        <v>1</v>
      </c>
      <c r="E51" s="7">
        <v>178.047</v>
      </c>
      <c r="F51" s="7">
        <f t="shared" si="0"/>
        <v>231.46109999999999</v>
      </c>
      <c r="G51" s="7">
        <f t="shared" si="1"/>
        <v>284.69715299999996</v>
      </c>
      <c r="H51" s="6">
        <v>1</v>
      </c>
    </row>
    <row r="52" spans="1:8" s="1" customFormat="1" ht="14.85" customHeight="1" x14ac:dyDescent="0.2">
      <c r="A52" s="5" t="s">
        <v>98</v>
      </c>
      <c r="B52" s="5" t="s">
        <v>415</v>
      </c>
      <c r="C52" s="5" t="s">
        <v>4</v>
      </c>
      <c r="D52" s="6">
        <v>6</v>
      </c>
      <c r="E52" s="7">
        <v>35.117964000000001</v>
      </c>
      <c r="F52" s="7">
        <f t="shared" si="0"/>
        <v>45.653353199999998</v>
      </c>
      <c r="G52" s="7">
        <f t="shared" si="1"/>
        <v>56.153624436000001</v>
      </c>
      <c r="H52" s="6">
        <v>5</v>
      </c>
    </row>
    <row r="53" spans="1:8" s="1" customFormat="1" ht="14.85" customHeight="1" x14ac:dyDescent="0.2">
      <c r="A53" s="5" t="s">
        <v>100</v>
      </c>
      <c r="B53" s="5" t="s">
        <v>420</v>
      </c>
      <c r="C53" s="5" t="s">
        <v>7</v>
      </c>
      <c r="D53" s="6">
        <v>12</v>
      </c>
      <c r="E53" s="7">
        <v>35.044380000000004</v>
      </c>
      <c r="F53" s="7">
        <f t="shared" si="0"/>
        <v>45.557694000000005</v>
      </c>
      <c r="G53" s="7">
        <f t="shared" si="1"/>
        <v>56.035963620000004</v>
      </c>
      <c r="H53" s="6">
        <v>5</v>
      </c>
    </row>
    <row r="54" spans="1:8" s="1" customFormat="1" ht="14.85" customHeight="1" x14ac:dyDescent="0.2">
      <c r="A54" s="5" t="s">
        <v>152</v>
      </c>
      <c r="B54" s="5" t="s">
        <v>370</v>
      </c>
      <c r="C54" s="5" t="s">
        <v>4</v>
      </c>
      <c r="D54" s="6">
        <v>2500</v>
      </c>
      <c r="E54" s="7">
        <v>58.201439999999998</v>
      </c>
      <c r="F54" s="7">
        <f t="shared" si="0"/>
        <v>75.661871999999988</v>
      </c>
      <c r="G54" s="7">
        <f t="shared" si="1"/>
        <v>93.064102559999981</v>
      </c>
      <c r="H54" s="6">
        <v>3</v>
      </c>
    </row>
    <row r="55" spans="1:8" s="1" customFormat="1" ht="14.85" customHeight="1" x14ac:dyDescent="0.2">
      <c r="A55" s="5" t="s">
        <v>83</v>
      </c>
      <c r="B55" s="5" t="s">
        <v>426</v>
      </c>
      <c r="C55" s="5" t="s">
        <v>82</v>
      </c>
      <c r="D55" s="6">
        <v>24</v>
      </c>
      <c r="E55" s="7">
        <v>28.678049999999999</v>
      </c>
      <c r="F55" s="7">
        <f t="shared" si="0"/>
        <v>37.281464999999997</v>
      </c>
      <c r="G55" s="7">
        <f t="shared" si="1"/>
        <v>45.856201949999999</v>
      </c>
      <c r="H55" s="6">
        <v>6</v>
      </c>
    </row>
    <row r="56" spans="1:8" s="1" customFormat="1" ht="14.85" customHeight="1" x14ac:dyDescent="0.2">
      <c r="A56" s="5" t="s">
        <v>51</v>
      </c>
      <c r="B56" s="5" t="s">
        <v>52</v>
      </c>
      <c r="C56" s="5" t="s">
        <v>1</v>
      </c>
      <c r="D56" s="6">
        <v>1</v>
      </c>
      <c r="E56" s="7">
        <v>169.506</v>
      </c>
      <c r="F56" s="7">
        <f t="shared" si="0"/>
        <v>220.3578</v>
      </c>
      <c r="G56" s="7">
        <f t="shared" si="1"/>
        <v>271.04009400000001</v>
      </c>
      <c r="H56" s="6">
        <v>1</v>
      </c>
    </row>
    <row r="57" spans="1:8" s="1" customFormat="1" ht="14.85" customHeight="1" x14ac:dyDescent="0.2">
      <c r="A57" s="5" t="s">
        <v>153</v>
      </c>
      <c r="B57" s="5" t="s">
        <v>428</v>
      </c>
      <c r="C57" s="5" t="s">
        <v>57</v>
      </c>
      <c r="D57" s="6">
        <v>20</v>
      </c>
      <c r="E57" s="7">
        <v>20.971440000000001</v>
      </c>
      <c r="F57" s="7">
        <f t="shared" si="0"/>
        <v>27.262872000000002</v>
      </c>
      <c r="G57" s="7">
        <f t="shared" si="1"/>
        <v>33.533332560000005</v>
      </c>
      <c r="H57" s="6">
        <v>8</v>
      </c>
    </row>
    <row r="58" spans="1:8" s="1" customFormat="1" ht="14.85" customHeight="1" x14ac:dyDescent="0.2">
      <c r="A58" s="5" t="s">
        <v>154</v>
      </c>
      <c r="B58" s="5" t="s">
        <v>435</v>
      </c>
      <c r="C58" s="5" t="s">
        <v>3</v>
      </c>
      <c r="D58" s="6">
        <v>2400</v>
      </c>
      <c r="E58" s="7">
        <v>41.76549</v>
      </c>
      <c r="F58" s="7">
        <f t="shared" si="0"/>
        <v>54.295136999999997</v>
      </c>
      <c r="G58" s="7">
        <f t="shared" si="1"/>
        <v>66.783018509999991</v>
      </c>
      <c r="H58" s="6">
        <v>4</v>
      </c>
    </row>
    <row r="59" spans="1:8" s="1" customFormat="1" ht="14.85" customHeight="1" x14ac:dyDescent="0.2">
      <c r="A59" s="5" t="s">
        <v>156</v>
      </c>
      <c r="B59" s="5" t="s">
        <v>414</v>
      </c>
      <c r="C59" s="5" t="s">
        <v>155</v>
      </c>
      <c r="D59" s="6">
        <v>1</v>
      </c>
      <c r="E59" s="7">
        <v>81.422010000000014</v>
      </c>
      <c r="F59" s="7">
        <f t="shared" si="0"/>
        <v>105.84861300000001</v>
      </c>
      <c r="G59" s="7">
        <f t="shared" si="1"/>
        <v>130.19379399000002</v>
      </c>
      <c r="H59" s="6">
        <v>2</v>
      </c>
    </row>
    <row r="60" spans="1:8" s="1" customFormat="1" ht="14.85" customHeight="1" x14ac:dyDescent="0.2">
      <c r="A60" s="5" t="s">
        <v>157</v>
      </c>
      <c r="B60" s="5" t="s">
        <v>429</v>
      </c>
      <c r="C60" s="5" t="s">
        <v>57</v>
      </c>
      <c r="D60" s="6">
        <v>20</v>
      </c>
      <c r="E60" s="7">
        <v>19.572030000000002</v>
      </c>
      <c r="F60" s="7">
        <f t="shared" si="0"/>
        <v>25.443639000000001</v>
      </c>
      <c r="G60" s="7">
        <f t="shared" si="1"/>
        <v>31.295675970000001</v>
      </c>
      <c r="H60" s="6">
        <v>8</v>
      </c>
    </row>
    <row r="61" spans="1:8" s="1" customFormat="1" ht="14.85" customHeight="1" x14ac:dyDescent="0.2">
      <c r="A61" s="5" t="s">
        <v>158</v>
      </c>
      <c r="B61" s="5" t="s">
        <v>451</v>
      </c>
      <c r="C61" s="5" t="s">
        <v>76</v>
      </c>
      <c r="D61" s="6">
        <v>1</v>
      </c>
      <c r="E61" s="7">
        <v>31.057704000000001</v>
      </c>
      <c r="F61" s="7">
        <f t="shared" si="0"/>
        <v>40.3750152</v>
      </c>
      <c r="G61" s="7">
        <f t="shared" si="1"/>
        <v>49.661268696</v>
      </c>
      <c r="H61" s="6">
        <v>5</v>
      </c>
    </row>
    <row r="62" spans="1:8" s="1" customFormat="1" ht="14.85" customHeight="1" x14ac:dyDescent="0.2">
      <c r="A62" s="5" t="s">
        <v>159</v>
      </c>
      <c r="B62" s="5" t="s">
        <v>430</v>
      </c>
      <c r="C62" s="5" t="s">
        <v>57</v>
      </c>
      <c r="D62" s="6">
        <v>20</v>
      </c>
      <c r="E62" s="7">
        <v>21.970080000000003</v>
      </c>
      <c r="F62" s="7">
        <f t="shared" si="0"/>
        <v>28.561104000000004</v>
      </c>
      <c r="G62" s="7">
        <f t="shared" si="1"/>
        <v>35.130157920000002</v>
      </c>
      <c r="H62" s="6">
        <v>7</v>
      </c>
    </row>
    <row r="63" spans="1:8" s="1" customFormat="1" ht="14.85" customHeight="1" x14ac:dyDescent="0.2">
      <c r="A63" s="5" t="s">
        <v>79</v>
      </c>
      <c r="B63" s="5" t="s">
        <v>398</v>
      </c>
      <c r="C63" s="5" t="s">
        <v>20</v>
      </c>
      <c r="D63" s="6">
        <v>20</v>
      </c>
      <c r="E63" s="7">
        <v>10.603980000000002</v>
      </c>
      <c r="F63" s="7">
        <f t="shared" si="0"/>
        <v>13.785174000000001</v>
      </c>
      <c r="G63" s="7">
        <f t="shared" si="1"/>
        <v>16.955764020000004</v>
      </c>
      <c r="H63" s="6">
        <v>14</v>
      </c>
    </row>
    <row r="64" spans="1:8" s="1" customFormat="1" ht="14.85" customHeight="1" x14ac:dyDescent="0.2">
      <c r="A64" s="5" t="s">
        <v>160</v>
      </c>
      <c r="B64" s="5" t="s">
        <v>436</v>
      </c>
      <c r="C64" s="5" t="s">
        <v>62</v>
      </c>
      <c r="D64" s="6">
        <v>4000</v>
      </c>
      <c r="E64" s="7">
        <v>137.52324000000002</v>
      </c>
      <c r="F64" s="7">
        <f t="shared" si="0"/>
        <v>178.78021200000001</v>
      </c>
      <c r="G64" s="7">
        <f t="shared" si="1"/>
        <v>219.89966076000002</v>
      </c>
      <c r="H64" s="6">
        <v>1</v>
      </c>
    </row>
    <row r="65" spans="1:8" s="1" customFormat="1" ht="14.85" customHeight="1" x14ac:dyDescent="0.2">
      <c r="A65" s="5" t="s">
        <v>161</v>
      </c>
      <c r="B65" s="5" t="s">
        <v>162</v>
      </c>
      <c r="C65" s="5" t="s">
        <v>9</v>
      </c>
      <c r="D65" s="6">
        <v>5</v>
      </c>
      <c r="E65" s="7">
        <v>26.153856000000001</v>
      </c>
      <c r="F65" s="7">
        <f t="shared" si="0"/>
        <v>34.0000128</v>
      </c>
      <c r="G65" s="7">
        <f t="shared" si="1"/>
        <v>41.820015744000003</v>
      </c>
      <c r="H65" s="6">
        <v>5</v>
      </c>
    </row>
    <row r="66" spans="1:8" s="1" customFormat="1" ht="14.85" customHeight="1" x14ac:dyDescent="0.2">
      <c r="A66" s="5" t="s">
        <v>163</v>
      </c>
      <c r="B66" s="5" t="s">
        <v>164</v>
      </c>
      <c r="C66" s="5" t="s">
        <v>1</v>
      </c>
      <c r="D66" s="6">
        <v>1</v>
      </c>
      <c r="E66" s="7">
        <v>130.74299999999999</v>
      </c>
      <c r="F66" s="7">
        <f t="shared" si="0"/>
        <v>169.96589999999998</v>
      </c>
      <c r="G66" s="7">
        <f t="shared" si="1"/>
        <v>209.05805699999996</v>
      </c>
      <c r="H66" s="6">
        <v>1</v>
      </c>
    </row>
    <row r="67" spans="1:8" s="1" customFormat="1" ht="14.85" customHeight="1" x14ac:dyDescent="0.2">
      <c r="A67" s="5" t="s">
        <v>165</v>
      </c>
      <c r="B67" s="5" t="s">
        <v>164</v>
      </c>
      <c r="C67" s="5" t="s">
        <v>1</v>
      </c>
      <c r="D67" s="6">
        <v>1</v>
      </c>
      <c r="E67" s="7">
        <v>130.74299999999999</v>
      </c>
      <c r="F67" s="7">
        <f t="shared" si="0"/>
        <v>169.96589999999998</v>
      </c>
      <c r="G67" s="7">
        <f t="shared" si="1"/>
        <v>209.05805699999996</v>
      </c>
      <c r="H67" s="6">
        <v>1</v>
      </c>
    </row>
    <row r="68" spans="1:8" s="1" customFormat="1" ht="14.85" customHeight="1" x14ac:dyDescent="0.2">
      <c r="A68" s="5" t="s">
        <v>166</v>
      </c>
      <c r="B68" s="5" t="s">
        <v>125</v>
      </c>
      <c r="C68" s="5" t="s">
        <v>1</v>
      </c>
      <c r="D68" s="6">
        <v>1</v>
      </c>
      <c r="E68" s="7">
        <v>130.74299999999999</v>
      </c>
      <c r="F68" s="7">
        <f t="shared" si="0"/>
        <v>169.96589999999998</v>
      </c>
      <c r="G68" s="7">
        <f t="shared" si="1"/>
        <v>209.05805699999996</v>
      </c>
      <c r="H68" s="6">
        <v>1</v>
      </c>
    </row>
    <row r="69" spans="1:8" s="1" customFormat="1" ht="14.85" customHeight="1" x14ac:dyDescent="0.2">
      <c r="A69" s="5" t="s">
        <v>168</v>
      </c>
      <c r="B69" s="5" t="s">
        <v>442</v>
      </c>
      <c r="C69" s="5" t="s">
        <v>167</v>
      </c>
      <c r="D69" s="6">
        <v>100</v>
      </c>
      <c r="E69" s="7">
        <v>129.67866000000001</v>
      </c>
      <c r="F69" s="7">
        <f t="shared" si="0"/>
        <v>168.58225800000002</v>
      </c>
      <c r="G69" s="7">
        <f t="shared" si="1"/>
        <v>207.35617734000004</v>
      </c>
      <c r="H69" s="6">
        <v>1</v>
      </c>
    </row>
    <row r="70" spans="1:8" s="1" customFormat="1" ht="14.85" customHeight="1" x14ac:dyDescent="0.2">
      <c r="A70" s="5" t="s">
        <v>53</v>
      </c>
      <c r="B70" s="5" t="s">
        <v>371</v>
      </c>
      <c r="C70" s="5" t="s">
        <v>4</v>
      </c>
      <c r="D70" s="6">
        <v>2500</v>
      </c>
      <c r="E70" s="7">
        <v>126.57762000000001</v>
      </c>
      <c r="F70" s="7">
        <f t="shared" ref="F70:F133" si="2">(E70*30%)+E70</f>
        <v>164.550906</v>
      </c>
      <c r="G70" s="7">
        <f t="shared" ref="G70:G133" si="3">F70+(F70*23%)</f>
        <v>202.39761437999999</v>
      </c>
      <c r="H70" s="6">
        <v>1</v>
      </c>
    </row>
    <row r="71" spans="1:8" s="1" customFormat="1" ht="14.85" customHeight="1" x14ac:dyDescent="0.2">
      <c r="A71" s="5" t="s">
        <v>48</v>
      </c>
      <c r="B71" s="5" t="s">
        <v>443</v>
      </c>
      <c r="C71" s="5" t="s">
        <v>47</v>
      </c>
      <c r="D71" s="6">
        <v>24</v>
      </c>
      <c r="E71" s="7">
        <v>25.092144000000001</v>
      </c>
      <c r="F71" s="7">
        <f t="shared" si="2"/>
        <v>32.619787200000005</v>
      </c>
      <c r="G71" s="7">
        <f t="shared" si="3"/>
        <v>40.122338256000006</v>
      </c>
      <c r="H71" s="6">
        <v>5</v>
      </c>
    </row>
    <row r="72" spans="1:8" s="1" customFormat="1" ht="14.85" customHeight="1" x14ac:dyDescent="0.2">
      <c r="A72" s="5" t="s">
        <v>169</v>
      </c>
      <c r="B72" s="5" t="s">
        <v>170</v>
      </c>
      <c r="C72" s="5" t="s">
        <v>9</v>
      </c>
      <c r="D72" s="6">
        <v>2</v>
      </c>
      <c r="E72" s="7">
        <v>31.358609999999999</v>
      </c>
      <c r="F72" s="7">
        <f t="shared" si="2"/>
        <v>40.766193000000001</v>
      </c>
      <c r="G72" s="7">
        <f t="shared" si="3"/>
        <v>50.142417390000006</v>
      </c>
      <c r="H72" s="6">
        <v>4</v>
      </c>
    </row>
    <row r="73" spans="1:8" s="1" customFormat="1" ht="14.85" customHeight="1" x14ac:dyDescent="0.2">
      <c r="A73" s="5" t="s">
        <v>74</v>
      </c>
      <c r="B73" s="5" t="s">
        <v>372</v>
      </c>
      <c r="C73" s="5" t="s">
        <v>4</v>
      </c>
      <c r="D73" s="6">
        <v>2500</v>
      </c>
      <c r="E73" s="7">
        <v>61.278390000000002</v>
      </c>
      <c r="F73" s="7">
        <f t="shared" si="2"/>
        <v>79.661906999999999</v>
      </c>
      <c r="G73" s="7">
        <f t="shared" si="3"/>
        <v>97.984145609999999</v>
      </c>
      <c r="H73" s="6">
        <v>2</v>
      </c>
    </row>
    <row r="74" spans="1:8" s="1" customFormat="1" ht="14.85" customHeight="1" x14ac:dyDescent="0.2">
      <c r="A74" s="5" t="s">
        <v>171</v>
      </c>
      <c r="B74" s="5" t="s">
        <v>172</v>
      </c>
      <c r="C74" s="5" t="s">
        <v>2</v>
      </c>
      <c r="D74" s="6">
        <v>100</v>
      </c>
      <c r="E74" s="7">
        <v>38.193600000000004</v>
      </c>
      <c r="F74" s="7">
        <f t="shared" si="2"/>
        <v>49.651680000000006</v>
      </c>
      <c r="G74" s="7">
        <f t="shared" si="3"/>
        <v>61.071566400000009</v>
      </c>
      <c r="H74" s="6">
        <v>3</v>
      </c>
    </row>
    <row r="75" spans="1:8" s="1" customFormat="1" ht="14.85" customHeight="1" x14ac:dyDescent="0.2">
      <c r="A75" s="5" t="s">
        <v>173</v>
      </c>
      <c r="B75" s="5" t="s">
        <v>437</v>
      </c>
      <c r="C75" s="5" t="s">
        <v>62</v>
      </c>
      <c r="D75" s="6">
        <v>200</v>
      </c>
      <c r="E75" s="7">
        <v>112.68864000000001</v>
      </c>
      <c r="F75" s="7">
        <f t="shared" si="2"/>
        <v>146.49523200000002</v>
      </c>
      <c r="G75" s="7">
        <f t="shared" si="3"/>
        <v>180.18913536000002</v>
      </c>
      <c r="H75" s="6">
        <v>1</v>
      </c>
    </row>
    <row r="76" spans="1:8" s="1" customFormat="1" ht="14.85" customHeight="1" x14ac:dyDescent="0.2">
      <c r="A76" s="5" t="s">
        <v>174</v>
      </c>
      <c r="B76" s="5" t="s">
        <v>431</v>
      </c>
      <c r="C76" s="5" t="s">
        <v>57</v>
      </c>
      <c r="D76" s="6">
        <v>100</v>
      </c>
      <c r="E76" s="7">
        <v>55.917270000000002</v>
      </c>
      <c r="F76" s="7">
        <f t="shared" si="2"/>
        <v>72.692451000000005</v>
      </c>
      <c r="G76" s="7">
        <f t="shared" si="3"/>
        <v>89.41171473</v>
      </c>
      <c r="H76" s="6">
        <v>2</v>
      </c>
    </row>
    <row r="77" spans="1:8" s="1" customFormat="1" ht="14.85" customHeight="1" x14ac:dyDescent="0.2">
      <c r="A77" s="5" t="s">
        <v>175</v>
      </c>
      <c r="B77" s="5" t="s">
        <v>112</v>
      </c>
      <c r="C77" s="5" t="s">
        <v>1</v>
      </c>
      <c r="D77" s="6">
        <v>1</v>
      </c>
      <c r="E77" s="7">
        <v>111.033</v>
      </c>
      <c r="F77" s="7">
        <f t="shared" si="2"/>
        <v>144.34289999999999</v>
      </c>
      <c r="G77" s="7">
        <f t="shared" si="3"/>
        <v>177.54176699999999</v>
      </c>
      <c r="H77" s="6">
        <v>1</v>
      </c>
    </row>
    <row r="78" spans="1:8" s="1" customFormat="1" ht="14.85" customHeight="1" x14ac:dyDescent="0.2">
      <c r="A78" s="5" t="s">
        <v>110</v>
      </c>
      <c r="B78" s="5" t="s">
        <v>341</v>
      </c>
      <c r="C78" s="5" t="s">
        <v>19</v>
      </c>
      <c r="D78" s="6">
        <v>50</v>
      </c>
      <c r="E78" s="7">
        <v>109.77156000000001</v>
      </c>
      <c r="F78" s="7">
        <f t="shared" si="2"/>
        <v>142.70302800000002</v>
      </c>
      <c r="G78" s="7">
        <f t="shared" si="3"/>
        <v>175.52472444000003</v>
      </c>
      <c r="H78" s="6">
        <v>1</v>
      </c>
    </row>
    <row r="79" spans="1:8" s="1" customFormat="1" ht="14.85" customHeight="1" x14ac:dyDescent="0.2">
      <c r="A79" s="5" t="s">
        <v>176</v>
      </c>
      <c r="B79" s="5" t="s">
        <v>421</v>
      </c>
      <c r="C79" s="5" t="s">
        <v>7</v>
      </c>
      <c r="D79" s="6">
        <v>12</v>
      </c>
      <c r="E79" s="7">
        <v>36.502920000000003</v>
      </c>
      <c r="F79" s="7">
        <f t="shared" si="2"/>
        <v>47.453796000000004</v>
      </c>
      <c r="G79" s="7">
        <f t="shared" si="3"/>
        <v>58.368169080000001</v>
      </c>
      <c r="H79" s="6">
        <v>3</v>
      </c>
    </row>
    <row r="80" spans="1:8" s="1" customFormat="1" ht="14.85" customHeight="1" x14ac:dyDescent="0.2">
      <c r="A80" s="5" t="s">
        <v>178</v>
      </c>
      <c r="B80" s="5" t="s">
        <v>444</v>
      </c>
      <c r="C80" s="5" t="s">
        <v>177</v>
      </c>
      <c r="D80" s="6">
        <v>24</v>
      </c>
      <c r="E80" s="7">
        <v>54.202500000000001</v>
      </c>
      <c r="F80" s="7">
        <f t="shared" si="2"/>
        <v>70.463250000000002</v>
      </c>
      <c r="G80" s="7">
        <f t="shared" si="3"/>
        <v>86.669797500000001</v>
      </c>
      <c r="H80" s="6">
        <v>2</v>
      </c>
    </row>
    <row r="81" spans="1:8" s="1" customFormat="1" ht="14.85" customHeight="1" x14ac:dyDescent="0.2">
      <c r="A81" s="5" t="s">
        <v>179</v>
      </c>
      <c r="B81" s="5" t="s">
        <v>438</v>
      </c>
      <c r="C81" s="5" t="s">
        <v>4</v>
      </c>
      <c r="D81" s="6">
        <v>4000</v>
      </c>
      <c r="E81" s="7">
        <v>108.37872000000002</v>
      </c>
      <c r="F81" s="7">
        <f t="shared" si="2"/>
        <v>140.89233600000003</v>
      </c>
      <c r="G81" s="7">
        <f t="shared" si="3"/>
        <v>173.29757328000005</v>
      </c>
      <c r="H81" s="6">
        <v>1</v>
      </c>
    </row>
    <row r="82" spans="1:8" s="1" customFormat="1" ht="14.85" customHeight="1" x14ac:dyDescent="0.2">
      <c r="A82" s="5" t="s">
        <v>40</v>
      </c>
      <c r="B82" s="5" t="s">
        <v>407</v>
      </c>
      <c r="C82" s="5" t="s">
        <v>4</v>
      </c>
      <c r="D82" s="6">
        <v>24</v>
      </c>
      <c r="E82" s="7">
        <v>107.61660000000001</v>
      </c>
      <c r="F82" s="7">
        <f t="shared" si="2"/>
        <v>139.90158</v>
      </c>
      <c r="G82" s="7">
        <f t="shared" si="3"/>
        <v>172.07894339999999</v>
      </c>
      <c r="H82" s="6">
        <v>1</v>
      </c>
    </row>
    <row r="83" spans="1:8" s="1" customFormat="1" ht="14.85" customHeight="1" x14ac:dyDescent="0.2">
      <c r="A83" s="5" t="s">
        <v>180</v>
      </c>
      <c r="B83" s="5" t="s">
        <v>373</v>
      </c>
      <c r="C83" s="5" t="s">
        <v>4</v>
      </c>
      <c r="D83" s="6">
        <v>2500</v>
      </c>
      <c r="E83" s="7">
        <v>52.888500000000001</v>
      </c>
      <c r="F83" s="7">
        <f t="shared" si="2"/>
        <v>68.755049999999997</v>
      </c>
      <c r="G83" s="7">
        <f t="shared" si="3"/>
        <v>84.568711499999992</v>
      </c>
      <c r="H83" s="6">
        <v>2</v>
      </c>
    </row>
    <row r="84" spans="1:8" s="1" customFormat="1" ht="14.85" customHeight="1" x14ac:dyDescent="0.2">
      <c r="A84" s="5" t="s">
        <v>181</v>
      </c>
      <c r="B84" s="5" t="s">
        <v>381</v>
      </c>
      <c r="C84" s="5" t="s">
        <v>5</v>
      </c>
      <c r="D84" s="6">
        <v>396</v>
      </c>
      <c r="E84" s="7">
        <v>35.075040000000001</v>
      </c>
      <c r="F84" s="7">
        <f t="shared" si="2"/>
        <v>45.597552</v>
      </c>
      <c r="G84" s="7">
        <f t="shared" si="3"/>
        <v>56.084988960000004</v>
      </c>
      <c r="H84" s="6">
        <v>3</v>
      </c>
    </row>
    <row r="85" spans="1:8" s="1" customFormat="1" ht="14.85" customHeight="1" x14ac:dyDescent="0.2">
      <c r="A85" s="5" t="s">
        <v>182</v>
      </c>
      <c r="B85" s="5" t="s">
        <v>445</v>
      </c>
      <c r="C85" s="5" t="s">
        <v>26</v>
      </c>
      <c r="D85" s="6">
        <v>250</v>
      </c>
      <c r="E85" s="7">
        <v>104.85720000000001</v>
      </c>
      <c r="F85" s="7">
        <f t="shared" si="2"/>
        <v>136.31436000000002</v>
      </c>
      <c r="G85" s="7">
        <f t="shared" si="3"/>
        <v>167.66666280000004</v>
      </c>
      <c r="H85" s="6">
        <v>1</v>
      </c>
    </row>
    <row r="86" spans="1:8" s="1" customFormat="1" ht="14.85" customHeight="1" x14ac:dyDescent="0.2">
      <c r="A86" s="5" t="s">
        <v>183</v>
      </c>
      <c r="B86" s="5" t="s">
        <v>447</v>
      </c>
      <c r="C86" s="5" t="s">
        <v>0</v>
      </c>
      <c r="D86" s="6">
        <v>6000</v>
      </c>
      <c r="E86" s="7">
        <v>102.97818000000001</v>
      </c>
      <c r="F86" s="7">
        <f t="shared" si="2"/>
        <v>133.871634</v>
      </c>
      <c r="G86" s="7">
        <f t="shared" si="3"/>
        <v>164.66210982000001</v>
      </c>
      <c r="H86" s="6">
        <v>1</v>
      </c>
    </row>
    <row r="87" spans="1:8" s="1" customFormat="1" ht="14.85" customHeight="1" x14ac:dyDescent="0.2">
      <c r="A87" s="5" t="s">
        <v>185</v>
      </c>
      <c r="B87" s="5" t="s">
        <v>448</v>
      </c>
      <c r="C87" s="5" t="s">
        <v>184</v>
      </c>
      <c r="D87" s="6">
        <v>12</v>
      </c>
      <c r="E87" s="7">
        <v>10.264968</v>
      </c>
      <c r="F87" s="7">
        <f t="shared" si="2"/>
        <v>13.344458399999999</v>
      </c>
      <c r="G87" s="7">
        <f t="shared" si="3"/>
        <v>16.413683832</v>
      </c>
      <c r="H87" s="6">
        <v>10</v>
      </c>
    </row>
    <row r="88" spans="1:8" s="1" customFormat="1" ht="14.85" customHeight="1" x14ac:dyDescent="0.2">
      <c r="A88" s="5" t="s">
        <v>60</v>
      </c>
      <c r="B88" s="5" t="s">
        <v>449</v>
      </c>
      <c r="C88" s="5" t="s">
        <v>5</v>
      </c>
      <c r="D88" s="6">
        <v>396</v>
      </c>
      <c r="E88" s="7">
        <v>51.298560000000002</v>
      </c>
      <c r="F88" s="7">
        <f t="shared" si="2"/>
        <v>66.688128000000006</v>
      </c>
      <c r="G88" s="7">
        <f t="shared" si="3"/>
        <v>82.026397440000011</v>
      </c>
      <c r="H88" s="6">
        <v>2</v>
      </c>
    </row>
    <row r="89" spans="1:8" s="1" customFormat="1" ht="14.85" customHeight="1" x14ac:dyDescent="0.2">
      <c r="A89" s="5" t="s">
        <v>186</v>
      </c>
      <c r="B89" s="5" t="s">
        <v>450</v>
      </c>
      <c r="C89" s="5" t="s">
        <v>0</v>
      </c>
      <c r="D89" s="6">
        <v>100</v>
      </c>
      <c r="E89" s="7">
        <v>2.6624481081081082</v>
      </c>
      <c r="F89" s="7">
        <f t="shared" si="2"/>
        <v>3.4611825405405408</v>
      </c>
      <c r="G89" s="7">
        <f t="shared" si="3"/>
        <v>4.257254524864865</v>
      </c>
      <c r="H89" s="6">
        <v>37</v>
      </c>
    </row>
    <row r="90" spans="1:8" s="1" customFormat="1" ht="14.85" customHeight="1" x14ac:dyDescent="0.2">
      <c r="A90" s="5" t="s">
        <v>92</v>
      </c>
      <c r="B90" s="5" t="s">
        <v>439</v>
      </c>
      <c r="C90" s="5" t="s">
        <v>8</v>
      </c>
      <c r="D90" s="6">
        <v>10</v>
      </c>
      <c r="E90" s="7">
        <v>94.975920000000002</v>
      </c>
      <c r="F90" s="7">
        <f t="shared" si="2"/>
        <v>123.46869599999999</v>
      </c>
      <c r="G90" s="7">
        <f t="shared" si="3"/>
        <v>151.86649607999999</v>
      </c>
      <c r="H90" s="6">
        <v>1</v>
      </c>
    </row>
    <row r="91" spans="1:8" s="1" customFormat="1" ht="14.85" customHeight="1" x14ac:dyDescent="0.2">
      <c r="A91" s="5" t="s">
        <v>187</v>
      </c>
      <c r="B91" s="5" t="s">
        <v>408</v>
      </c>
      <c r="C91" s="5" t="s">
        <v>17</v>
      </c>
      <c r="D91" s="6">
        <v>36</v>
      </c>
      <c r="E91" s="7">
        <v>86.395499999999998</v>
      </c>
      <c r="F91" s="7">
        <f t="shared" si="2"/>
        <v>112.31415</v>
      </c>
      <c r="G91" s="7">
        <f t="shared" si="3"/>
        <v>138.14640449999999</v>
      </c>
      <c r="H91" s="6">
        <v>1</v>
      </c>
    </row>
    <row r="92" spans="1:8" s="1" customFormat="1" ht="14.85" customHeight="1" x14ac:dyDescent="0.2">
      <c r="A92" s="5" t="s">
        <v>188</v>
      </c>
      <c r="B92" s="5" t="s">
        <v>452</v>
      </c>
      <c r="C92" s="5" t="s">
        <v>18</v>
      </c>
      <c r="D92" s="6">
        <v>1</v>
      </c>
      <c r="E92" s="7">
        <v>21.23424</v>
      </c>
      <c r="F92" s="7">
        <f t="shared" si="2"/>
        <v>27.604512</v>
      </c>
      <c r="G92" s="7">
        <f t="shared" si="3"/>
        <v>33.953549760000001</v>
      </c>
      <c r="H92" s="6">
        <v>4</v>
      </c>
    </row>
    <row r="93" spans="1:8" s="1" customFormat="1" ht="14.85" customHeight="1" x14ac:dyDescent="0.2">
      <c r="A93" s="5" t="s">
        <v>189</v>
      </c>
      <c r="B93" s="5" t="s">
        <v>458</v>
      </c>
      <c r="C93" s="5" t="s">
        <v>0</v>
      </c>
      <c r="D93" s="6">
        <v>2</v>
      </c>
      <c r="E93" s="7">
        <v>7.594920000000001</v>
      </c>
      <c r="F93" s="7">
        <f t="shared" si="2"/>
        <v>9.8733960000000014</v>
      </c>
      <c r="G93" s="7">
        <f t="shared" si="3"/>
        <v>12.144277080000002</v>
      </c>
      <c r="H93" s="6">
        <v>11</v>
      </c>
    </row>
    <row r="94" spans="1:8" s="1" customFormat="1" ht="14.85" customHeight="1" x14ac:dyDescent="0.2">
      <c r="A94" s="5" t="s">
        <v>191</v>
      </c>
      <c r="B94" s="5" t="s">
        <v>461</v>
      </c>
      <c r="C94" s="5" t="s">
        <v>190</v>
      </c>
      <c r="D94" s="6">
        <v>5000</v>
      </c>
      <c r="E94" s="7">
        <v>83.110500000000002</v>
      </c>
      <c r="F94" s="7">
        <f t="shared" si="2"/>
        <v>108.04365</v>
      </c>
      <c r="G94" s="7">
        <f t="shared" si="3"/>
        <v>132.89368949999999</v>
      </c>
      <c r="H94" s="6">
        <v>1</v>
      </c>
    </row>
    <row r="95" spans="1:8" s="1" customFormat="1" ht="14.85" customHeight="1" x14ac:dyDescent="0.2">
      <c r="A95" s="5" t="s">
        <v>193</v>
      </c>
      <c r="B95" s="5" t="s">
        <v>409</v>
      </c>
      <c r="C95" s="5" t="s">
        <v>192</v>
      </c>
      <c r="D95" s="6">
        <v>6</v>
      </c>
      <c r="E95" s="7">
        <v>15.936192</v>
      </c>
      <c r="F95" s="7">
        <f t="shared" si="2"/>
        <v>20.717049599999999</v>
      </c>
      <c r="G95" s="7">
        <f t="shared" si="3"/>
        <v>25.481971007999999</v>
      </c>
      <c r="H95" s="6">
        <v>5</v>
      </c>
    </row>
    <row r="96" spans="1:8" s="1" customFormat="1" ht="14.85" customHeight="1" x14ac:dyDescent="0.2">
      <c r="A96" s="5" t="s">
        <v>194</v>
      </c>
      <c r="B96" s="5" t="s">
        <v>432</v>
      </c>
      <c r="C96" s="5" t="s">
        <v>57</v>
      </c>
      <c r="D96" s="6">
        <v>20</v>
      </c>
      <c r="E96" s="7">
        <v>19.572030000000002</v>
      </c>
      <c r="F96" s="7">
        <f t="shared" si="2"/>
        <v>25.443639000000001</v>
      </c>
      <c r="G96" s="7">
        <f t="shared" si="3"/>
        <v>31.295675970000001</v>
      </c>
      <c r="H96" s="6">
        <v>4</v>
      </c>
    </row>
    <row r="97" spans="1:8" s="1" customFormat="1" ht="14.85" customHeight="1" x14ac:dyDescent="0.2">
      <c r="A97" s="5" t="s">
        <v>195</v>
      </c>
      <c r="B97" s="5" t="s">
        <v>462</v>
      </c>
      <c r="C97" s="5" t="s">
        <v>4</v>
      </c>
      <c r="D97" s="6">
        <v>10</v>
      </c>
      <c r="E97" s="7">
        <v>77.972760000000008</v>
      </c>
      <c r="F97" s="7">
        <f t="shared" si="2"/>
        <v>101.36458800000001</v>
      </c>
      <c r="G97" s="7">
        <f t="shared" si="3"/>
        <v>124.67844324000001</v>
      </c>
      <c r="H97" s="6">
        <v>1</v>
      </c>
    </row>
    <row r="98" spans="1:8" s="1" customFormat="1" ht="14.85" customHeight="1" x14ac:dyDescent="0.2">
      <c r="A98" s="5" t="s">
        <v>196</v>
      </c>
      <c r="B98" s="5" t="s">
        <v>416</v>
      </c>
      <c r="C98" s="5" t="s">
        <v>4</v>
      </c>
      <c r="D98" s="6">
        <v>1</v>
      </c>
      <c r="E98" s="7">
        <v>77.880780000000001</v>
      </c>
      <c r="F98" s="7">
        <f>(E98*36%)+E98</f>
        <v>105.9178608</v>
      </c>
      <c r="G98" s="7">
        <f t="shared" si="3"/>
        <v>130.278968784</v>
      </c>
      <c r="H98" s="6">
        <v>1</v>
      </c>
    </row>
    <row r="99" spans="1:8" s="1" customFormat="1" ht="14.85" customHeight="1" x14ac:dyDescent="0.2">
      <c r="A99" s="5" t="s">
        <v>197</v>
      </c>
      <c r="B99" s="5" t="s">
        <v>440</v>
      </c>
      <c r="C99" s="5" t="s">
        <v>63</v>
      </c>
      <c r="D99" s="6">
        <v>2500</v>
      </c>
      <c r="E99" s="7">
        <v>77.447159999999997</v>
      </c>
      <c r="F99" s="7">
        <f t="shared" si="2"/>
        <v>100.681308</v>
      </c>
      <c r="G99" s="7">
        <f t="shared" si="3"/>
        <v>123.83800884</v>
      </c>
      <c r="H99" s="6">
        <v>1</v>
      </c>
    </row>
    <row r="100" spans="1:8" s="1" customFormat="1" ht="14.85" customHeight="1" x14ac:dyDescent="0.2">
      <c r="A100" s="5" t="s">
        <v>198</v>
      </c>
      <c r="B100" s="5" t="s">
        <v>382</v>
      </c>
      <c r="C100" s="5" t="s">
        <v>5</v>
      </c>
      <c r="D100" s="6">
        <v>14</v>
      </c>
      <c r="E100" s="7">
        <v>75.712680000000006</v>
      </c>
      <c r="F100" s="7">
        <f t="shared" si="2"/>
        <v>98.426484000000002</v>
      </c>
      <c r="G100" s="7">
        <f t="shared" si="3"/>
        <v>121.06457532</v>
      </c>
      <c r="H100" s="6">
        <v>1</v>
      </c>
    </row>
    <row r="101" spans="1:8" s="1" customFormat="1" ht="14.85" customHeight="1" x14ac:dyDescent="0.2">
      <c r="A101" s="5" t="s">
        <v>199</v>
      </c>
      <c r="B101" s="5" t="s">
        <v>468</v>
      </c>
      <c r="C101" s="5" t="s">
        <v>82</v>
      </c>
      <c r="D101" s="6">
        <v>792</v>
      </c>
      <c r="E101" s="7">
        <v>74.897999999999996</v>
      </c>
      <c r="F101" s="7">
        <f t="shared" si="2"/>
        <v>97.367399999999989</v>
      </c>
      <c r="G101" s="7">
        <f t="shared" si="3"/>
        <v>119.76190199999999</v>
      </c>
      <c r="H101" s="6">
        <v>1</v>
      </c>
    </row>
    <row r="102" spans="1:8" s="1" customFormat="1" ht="14.85" customHeight="1" x14ac:dyDescent="0.2">
      <c r="A102" s="5" t="s">
        <v>200</v>
      </c>
      <c r="B102" s="5" t="s">
        <v>446</v>
      </c>
      <c r="C102" s="5" t="s">
        <v>26</v>
      </c>
      <c r="D102" s="6">
        <v>250</v>
      </c>
      <c r="E102" s="7">
        <v>72.138599999999997</v>
      </c>
      <c r="F102" s="7">
        <f>(E102*25%)+E102</f>
        <v>90.173249999999996</v>
      </c>
      <c r="G102" s="7">
        <f t="shared" si="3"/>
        <v>110.91309749999999</v>
      </c>
      <c r="H102" s="6">
        <v>1</v>
      </c>
    </row>
    <row r="103" spans="1:8" s="1" customFormat="1" ht="14.85" customHeight="1" x14ac:dyDescent="0.2">
      <c r="A103" s="5" t="s">
        <v>91</v>
      </c>
      <c r="B103" s="5" t="s">
        <v>469</v>
      </c>
      <c r="C103" s="5" t="s">
        <v>15</v>
      </c>
      <c r="D103" s="6">
        <v>66</v>
      </c>
      <c r="E103" s="7">
        <v>14.099219999999999</v>
      </c>
      <c r="F103" s="7">
        <f t="shared" si="2"/>
        <v>18.328986</v>
      </c>
      <c r="G103" s="7">
        <f t="shared" si="3"/>
        <v>22.54465278</v>
      </c>
      <c r="H103" s="6">
        <v>5</v>
      </c>
    </row>
    <row r="104" spans="1:8" s="1" customFormat="1" ht="14.85" customHeight="1" x14ac:dyDescent="0.2">
      <c r="A104" s="5" t="s">
        <v>64</v>
      </c>
      <c r="B104" s="5" t="s">
        <v>383</v>
      </c>
      <c r="C104" s="5" t="s">
        <v>15</v>
      </c>
      <c r="D104" s="6">
        <v>50</v>
      </c>
      <c r="E104" s="7">
        <v>6.2498618181818184</v>
      </c>
      <c r="F104" s="7">
        <f t="shared" si="2"/>
        <v>8.1248203636363634</v>
      </c>
      <c r="G104" s="7">
        <f t="shared" si="3"/>
        <v>9.9935290472727267</v>
      </c>
      <c r="H104" s="6">
        <v>11</v>
      </c>
    </row>
    <row r="105" spans="1:8" s="1" customFormat="1" ht="14.85" customHeight="1" x14ac:dyDescent="0.2">
      <c r="A105" s="5" t="s">
        <v>84</v>
      </c>
      <c r="B105" s="5" t="s">
        <v>470</v>
      </c>
      <c r="C105" s="5" t="s">
        <v>66</v>
      </c>
      <c r="D105" s="6">
        <v>18</v>
      </c>
      <c r="E105" s="7">
        <v>68.209739999999996</v>
      </c>
      <c r="F105" s="7">
        <f t="shared" si="2"/>
        <v>88.672662000000003</v>
      </c>
      <c r="G105" s="7">
        <f t="shared" si="3"/>
        <v>109.06737426000001</v>
      </c>
      <c r="H105" s="6">
        <v>1</v>
      </c>
    </row>
    <row r="106" spans="1:8" s="1" customFormat="1" ht="14.85" customHeight="1" x14ac:dyDescent="0.2">
      <c r="A106" s="5" t="s">
        <v>202</v>
      </c>
      <c r="B106" s="5" t="s">
        <v>342</v>
      </c>
      <c r="C106" s="5" t="s">
        <v>201</v>
      </c>
      <c r="D106" s="6">
        <v>50</v>
      </c>
      <c r="E106" s="7">
        <v>67.986360000000005</v>
      </c>
      <c r="F106" s="7">
        <f t="shared" si="2"/>
        <v>88.38226800000001</v>
      </c>
      <c r="G106" s="7">
        <f t="shared" si="3"/>
        <v>108.71018964000001</v>
      </c>
      <c r="H106" s="6">
        <v>1</v>
      </c>
    </row>
    <row r="107" spans="1:8" s="1" customFormat="1" ht="14.85" customHeight="1" x14ac:dyDescent="0.2">
      <c r="A107" s="5" t="s">
        <v>203</v>
      </c>
      <c r="B107" s="5" t="s">
        <v>473</v>
      </c>
      <c r="C107" s="5" t="s">
        <v>66</v>
      </c>
      <c r="D107" s="6">
        <v>1</v>
      </c>
      <c r="E107" s="7">
        <v>67.894379999999998</v>
      </c>
      <c r="F107" s="7">
        <f t="shared" si="2"/>
        <v>88.262693999999996</v>
      </c>
      <c r="G107" s="7">
        <f t="shared" si="3"/>
        <v>108.56311362</v>
      </c>
      <c r="H107" s="6">
        <v>1</v>
      </c>
    </row>
    <row r="108" spans="1:8" s="1" customFormat="1" ht="14.85" customHeight="1" x14ac:dyDescent="0.2">
      <c r="A108" s="5" t="s">
        <v>205</v>
      </c>
      <c r="B108" s="5" t="s">
        <v>474</v>
      </c>
      <c r="C108" s="5" t="s">
        <v>204</v>
      </c>
      <c r="D108" s="6">
        <v>300</v>
      </c>
      <c r="E108" s="7">
        <v>33.408450000000002</v>
      </c>
      <c r="F108" s="7">
        <f t="shared" si="2"/>
        <v>43.430985</v>
      </c>
      <c r="G108" s="7">
        <f t="shared" si="3"/>
        <v>53.420111550000001</v>
      </c>
      <c r="H108" s="6">
        <v>2</v>
      </c>
    </row>
    <row r="109" spans="1:8" s="1" customFormat="1" ht="14.85" customHeight="1" x14ac:dyDescent="0.2">
      <c r="A109" s="5" t="s">
        <v>78</v>
      </c>
      <c r="B109" s="5" t="s">
        <v>475</v>
      </c>
      <c r="C109" s="5" t="s">
        <v>77</v>
      </c>
      <c r="D109" s="6">
        <v>6</v>
      </c>
      <c r="E109" s="7">
        <v>10.741950000000001</v>
      </c>
      <c r="F109" s="7">
        <f t="shared" si="2"/>
        <v>13.964535000000001</v>
      </c>
      <c r="G109" s="7">
        <f t="shared" si="3"/>
        <v>17.176378050000004</v>
      </c>
      <c r="H109" s="6">
        <v>6</v>
      </c>
    </row>
    <row r="110" spans="1:8" s="1" customFormat="1" ht="14.85" customHeight="1" x14ac:dyDescent="0.2">
      <c r="A110" s="5" t="s">
        <v>206</v>
      </c>
      <c r="B110" s="5" t="s">
        <v>207</v>
      </c>
      <c r="C110" s="5" t="s">
        <v>20</v>
      </c>
      <c r="D110" s="6">
        <v>100</v>
      </c>
      <c r="E110" s="7">
        <v>63.282240000000002</v>
      </c>
      <c r="F110" s="7">
        <f t="shared" si="2"/>
        <v>82.266912000000005</v>
      </c>
      <c r="G110" s="7">
        <f t="shared" si="3"/>
        <v>101.18830176</v>
      </c>
      <c r="H110" s="6">
        <v>1</v>
      </c>
    </row>
    <row r="111" spans="1:8" s="1" customFormat="1" ht="14.85" customHeight="1" x14ac:dyDescent="0.2">
      <c r="A111" s="5" t="s">
        <v>209</v>
      </c>
      <c r="B111" s="5" t="s">
        <v>476</v>
      </c>
      <c r="C111" s="5" t="s">
        <v>208</v>
      </c>
      <c r="D111" s="6">
        <v>3000</v>
      </c>
      <c r="E111" s="7">
        <v>21.024000000000001</v>
      </c>
      <c r="F111" s="7">
        <f t="shared" si="2"/>
        <v>27.331200000000003</v>
      </c>
      <c r="G111" s="7">
        <f t="shared" si="3"/>
        <v>33.617376000000007</v>
      </c>
      <c r="H111" s="6">
        <v>3</v>
      </c>
    </row>
    <row r="112" spans="1:8" s="1" customFormat="1" ht="14.85" customHeight="1" x14ac:dyDescent="0.2">
      <c r="A112" s="5" t="s">
        <v>210</v>
      </c>
      <c r="B112" s="5" t="s">
        <v>480</v>
      </c>
      <c r="C112" s="5" t="s">
        <v>4</v>
      </c>
      <c r="D112" s="6">
        <v>20</v>
      </c>
      <c r="E112" s="7">
        <v>63.032580000000003</v>
      </c>
      <c r="F112" s="7">
        <f t="shared" si="2"/>
        <v>81.942353999999995</v>
      </c>
      <c r="G112" s="7">
        <f t="shared" si="3"/>
        <v>100.78909542</v>
      </c>
      <c r="H112" s="6">
        <v>1</v>
      </c>
    </row>
    <row r="113" spans="1:8" s="1" customFormat="1" ht="14.85" customHeight="1" x14ac:dyDescent="0.2">
      <c r="A113" s="5" t="s">
        <v>211</v>
      </c>
      <c r="B113" s="5" t="s">
        <v>478</v>
      </c>
      <c r="C113" s="5" t="s">
        <v>15</v>
      </c>
      <c r="D113" s="6">
        <v>396</v>
      </c>
      <c r="E113" s="7">
        <v>61.849980000000002</v>
      </c>
      <c r="F113" s="7">
        <f t="shared" si="2"/>
        <v>80.40497400000001</v>
      </c>
      <c r="G113" s="7">
        <f t="shared" si="3"/>
        <v>98.898118020000013</v>
      </c>
      <c r="H113" s="6">
        <v>1</v>
      </c>
    </row>
    <row r="114" spans="1:8" s="1" customFormat="1" ht="14.85" customHeight="1" x14ac:dyDescent="0.2">
      <c r="A114" s="5" t="s">
        <v>212</v>
      </c>
      <c r="B114" s="5" t="s">
        <v>479</v>
      </c>
      <c r="C114" s="5" t="s">
        <v>29</v>
      </c>
      <c r="D114" s="6">
        <v>180</v>
      </c>
      <c r="E114" s="7">
        <v>61.574040000000004</v>
      </c>
      <c r="F114" s="7">
        <f t="shared" si="2"/>
        <v>80.04625200000001</v>
      </c>
      <c r="G114" s="7">
        <f t="shared" si="3"/>
        <v>98.456889960000012</v>
      </c>
      <c r="H114" s="6">
        <v>1</v>
      </c>
    </row>
    <row r="115" spans="1:8" s="1" customFormat="1" ht="14.85" customHeight="1" x14ac:dyDescent="0.2">
      <c r="A115" s="5" t="s">
        <v>214</v>
      </c>
      <c r="B115" s="5" t="s">
        <v>481</v>
      </c>
      <c r="C115" s="5" t="s">
        <v>213</v>
      </c>
      <c r="D115" s="6">
        <v>1440</v>
      </c>
      <c r="E115" s="7">
        <v>61.271820000000005</v>
      </c>
      <c r="F115" s="7">
        <f t="shared" si="2"/>
        <v>79.653366000000005</v>
      </c>
      <c r="G115" s="7">
        <f t="shared" si="3"/>
        <v>97.973640180000004</v>
      </c>
      <c r="H115" s="6">
        <v>1</v>
      </c>
    </row>
    <row r="116" spans="1:8" s="1" customFormat="1" ht="14.85" customHeight="1" x14ac:dyDescent="0.2">
      <c r="A116" s="5" t="s">
        <v>215</v>
      </c>
      <c r="B116" s="5" t="s">
        <v>482</v>
      </c>
      <c r="C116" s="5" t="s">
        <v>213</v>
      </c>
      <c r="D116" s="6">
        <v>1440</v>
      </c>
      <c r="E116" s="7">
        <v>61.271820000000005</v>
      </c>
      <c r="F116" s="7">
        <f t="shared" si="2"/>
        <v>79.653366000000005</v>
      </c>
      <c r="G116" s="7">
        <f t="shared" si="3"/>
        <v>97.973640180000004</v>
      </c>
      <c r="H116" s="6">
        <v>1</v>
      </c>
    </row>
    <row r="117" spans="1:8" s="1" customFormat="1" ht="14.85" customHeight="1" x14ac:dyDescent="0.2">
      <c r="A117" s="5" t="s">
        <v>216</v>
      </c>
      <c r="B117" s="5" t="s">
        <v>463</v>
      </c>
      <c r="C117" s="5" t="s">
        <v>12</v>
      </c>
      <c r="D117" s="6">
        <v>4</v>
      </c>
      <c r="E117" s="7">
        <v>20.419560000000001</v>
      </c>
      <c r="F117" s="7">
        <f t="shared" si="2"/>
        <v>26.545428000000001</v>
      </c>
      <c r="G117" s="7">
        <f t="shared" si="3"/>
        <v>32.650876440000005</v>
      </c>
      <c r="H117" s="6">
        <v>3</v>
      </c>
    </row>
    <row r="118" spans="1:8" s="1" customFormat="1" ht="14.85" customHeight="1" x14ac:dyDescent="0.2">
      <c r="A118" s="5" t="s">
        <v>217</v>
      </c>
      <c r="B118" s="5" t="s">
        <v>483</v>
      </c>
      <c r="C118" s="5" t="s">
        <v>4</v>
      </c>
      <c r="D118" s="6">
        <v>100</v>
      </c>
      <c r="E118" s="7">
        <v>20.345100000000002</v>
      </c>
      <c r="F118" s="7">
        <f t="shared" si="2"/>
        <v>26.448630000000001</v>
      </c>
      <c r="G118" s="7">
        <f t="shared" si="3"/>
        <v>32.531814900000001</v>
      </c>
      <c r="H118" s="6">
        <v>3</v>
      </c>
    </row>
    <row r="119" spans="1:8" s="1" customFormat="1" ht="14.85" customHeight="1" x14ac:dyDescent="0.2">
      <c r="A119" s="5" t="s">
        <v>218</v>
      </c>
      <c r="B119" s="5" t="s">
        <v>410</v>
      </c>
      <c r="C119" s="5" t="s">
        <v>3</v>
      </c>
      <c r="D119" s="6">
        <v>64</v>
      </c>
      <c r="E119" s="7">
        <v>59.589900000000007</v>
      </c>
      <c r="F119" s="7">
        <f t="shared" si="2"/>
        <v>77.46687</v>
      </c>
      <c r="G119" s="7">
        <f t="shared" si="3"/>
        <v>95.284250100000008</v>
      </c>
      <c r="H119" s="6">
        <v>1</v>
      </c>
    </row>
    <row r="120" spans="1:8" s="1" customFormat="1" ht="14.85" customHeight="1" x14ac:dyDescent="0.2">
      <c r="A120" s="5" t="s">
        <v>219</v>
      </c>
      <c r="B120" s="5" t="s">
        <v>484</v>
      </c>
      <c r="C120" s="5" t="s">
        <v>61</v>
      </c>
      <c r="D120" s="6">
        <v>200</v>
      </c>
      <c r="E120" s="7">
        <v>59.55048</v>
      </c>
      <c r="F120" s="7">
        <f t="shared" si="2"/>
        <v>77.415624000000008</v>
      </c>
      <c r="G120" s="7">
        <f t="shared" si="3"/>
        <v>95.22121752000001</v>
      </c>
      <c r="H120" s="6">
        <v>1</v>
      </c>
    </row>
    <row r="121" spans="1:8" s="1" customFormat="1" ht="14.85" customHeight="1" x14ac:dyDescent="0.2">
      <c r="A121" s="5" t="s">
        <v>220</v>
      </c>
      <c r="B121" s="5" t="s">
        <v>411</v>
      </c>
      <c r="C121" s="5" t="s">
        <v>192</v>
      </c>
      <c r="D121" s="6">
        <v>4</v>
      </c>
      <c r="E121" s="7">
        <v>5.3993454545454549</v>
      </c>
      <c r="F121" s="7">
        <f t="shared" si="2"/>
        <v>7.0191490909090914</v>
      </c>
      <c r="G121" s="7">
        <f t="shared" si="3"/>
        <v>8.6335533818181833</v>
      </c>
      <c r="H121" s="6">
        <v>11</v>
      </c>
    </row>
    <row r="122" spans="1:8" s="1" customFormat="1" ht="14.85" customHeight="1" x14ac:dyDescent="0.2">
      <c r="A122" s="5" t="s">
        <v>87</v>
      </c>
      <c r="B122" s="5" t="s">
        <v>485</v>
      </c>
      <c r="C122" s="5" t="s">
        <v>86</v>
      </c>
      <c r="D122" s="6">
        <v>300</v>
      </c>
      <c r="E122" s="7">
        <v>9.7564499999999992</v>
      </c>
      <c r="F122" s="7">
        <f t="shared" si="2"/>
        <v>12.683384999999999</v>
      </c>
      <c r="G122" s="7">
        <f t="shared" si="3"/>
        <v>15.60056355</v>
      </c>
      <c r="H122" s="6">
        <v>6</v>
      </c>
    </row>
    <row r="123" spans="1:8" s="1" customFormat="1" ht="14.85" customHeight="1" x14ac:dyDescent="0.2">
      <c r="A123" s="5" t="s">
        <v>88</v>
      </c>
      <c r="B123" s="5" t="s">
        <v>488</v>
      </c>
      <c r="C123" s="5" t="s">
        <v>3</v>
      </c>
      <c r="D123" s="6">
        <v>48</v>
      </c>
      <c r="E123" s="7">
        <v>57.159000000000006</v>
      </c>
      <c r="F123" s="7">
        <f>(E123*15%)+E123</f>
        <v>65.732850000000013</v>
      </c>
      <c r="G123" s="7">
        <f t="shared" si="3"/>
        <v>80.851405500000013</v>
      </c>
      <c r="H123" s="6">
        <v>1</v>
      </c>
    </row>
    <row r="124" spans="1:8" s="1" customFormat="1" ht="14.85" customHeight="1" x14ac:dyDescent="0.2">
      <c r="A124" s="5" t="s">
        <v>221</v>
      </c>
      <c r="B124" s="5" t="s">
        <v>412</v>
      </c>
      <c r="C124" s="5" t="s">
        <v>0</v>
      </c>
      <c r="D124" s="6">
        <v>4</v>
      </c>
      <c r="E124" s="7">
        <v>4.7304000000000004</v>
      </c>
      <c r="F124" s="7">
        <f t="shared" ref="F124:F127" si="4">(E124*15%)+E124</f>
        <v>5.4399600000000001</v>
      </c>
      <c r="G124" s="7">
        <f t="shared" si="3"/>
        <v>6.6911508</v>
      </c>
      <c r="H124" s="6">
        <v>12</v>
      </c>
    </row>
    <row r="125" spans="1:8" s="1" customFormat="1" ht="14.85" customHeight="1" x14ac:dyDescent="0.2">
      <c r="A125" s="5" t="s">
        <v>222</v>
      </c>
      <c r="B125" s="5" t="s">
        <v>433</v>
      </c>
      <c r="C125" s="5" t="s">
        <v>57</v>
      </c>
      <c r="D125" s="6">
        <v>20</v>
      </c>
      <c r="E125" s="7">
        <v>18.641280000000002</v>
      </c>
      <c r="F125" s="7">
        <f t="shared" si="4"/>
        <v>21.437472000000003</v>
      </c>
      <c r="G125" s="7">
        <f t="shared" si="3"/>
        <v>26.368090560000006</v>
      </c>
      <c r="H125" s="6">
        <v>3</v>
      </c>
    </row>
    <row r="126" spans="1:8" s="1" customFormat="1" ht="14.85" customHeight="1" x14ac:dyDescent="0.2">
      <c r="A126" s="5" t="s">
        <v>71</v>
      </c>
      <c r="B126" s="5" t="s">
        <v>490</v>
      </c>
      <c r="C126" s="5" t="s">
        <v>66</v>
      </c>
      <c r="D126" s="6">
        <v>1</v>
      </c>
      <c r="E126" s="7">
        <v>55.516500000000001</v>
      </c>
      <c r="F126" s="7">
        <f t="shared" si="4"/>
        <v>63.843975</v>
      </c>
      <c r="G126" s="7">
        <f t="shared" si="3"/>
        <v>78.528089249999994</v>
      </c>
      <c r="H126" s="6">
        <v>1</v>
      </c>
    </row>
    <row r="127" spans="1:8" s="1" customFormat="1" ht="14.85" customHeight="1" x14ac:dyDescent="0.2">
      <c r="A127" s="5" t="s">
        <v>223</v>
      </c>
      <c r="B127" s="5" t="s">
        <v>491</v>
      </c>
      <c r="C127" s="5" t="s">
        <v>10</v>
      </c>
      <c r="D127" s="6">
        <v>100</v>
      </c>
      <c r="E127" s="7">
        <v>27.646560000000001</v>
      </c>
      <c r="F127" s="7">
        <f t="shared" si="4"/>
        <v>31.793544000000001</v>
      </c>
      <c r="G127" s="7">
        <f t="shared" si="3"/>
        <v>39.106059119999998</v>
      </c>
      <c r="H127" s="6">
        <v>2</v>
      </c>
    </row>
    <row r="128" spans="1:8" s="1" customFormat="1" ht="14.85" customHeight="1" x14ac:dyDescent="0.2">
      <c r="A128" s="5" t="s">
        <v>224</v>
      </c>
      <c r="B128" s="5" t="s">
        <v>225</v>
      </c>
      <c r="C128" s="5" t="s">
        <v>9</v>
      </c>
      <c r="D128" s="6">
        <v>6</v>
      </c>
      <c r="E128" s="7">
        <v>55.030320000000003</v>
      </c>
      <c r="F128" s="7">
        <f t="shared" si="2"/>
        <v>71.539416000000003</v>
      </c>
      <c r="G128" s="7">
        <f t="shared" si="3"/>
        <v>87.993481680000002</v>
      </c>
      <c r="H128" s="6">
        <v>1</v>
      </c>
    </row>
    <row r="129" spans="1:8" s="1" customFormat="1" ht="14.85" customHeight="1" x14ac:dyDescent="0.2">
      <c r="A129" s="5" t="s">
        <v>226</v>
      </c>
      <c r="B129" s="5" t="s">
        <v>493</v>
      </c>
      <c r="C129" s="5" t="s">
        <v>25</v>
      </c>
      <c r="D129" s="6">
        <v>50</v>
      </c>
      <c r="E129" s="7">
        <v>53.703179999999996</v>
      </c>
      <c r="F129" s="7">
        <f t="shared" si="2"/>
        <v>69.814133999999996</v>
      </c>
      <c r="G129" s="7">
        <f t="shared" si="3"/>
        <v>85.871384820000003</v>
      </c>
      <c r="H129" s="6">
        <v>1</v>
      </c>
    </row>
    <row r="130" spans="1:8" s="1" customFormat="1" ht="14.85" customHeight="1" x14ac:dyDescent="0.2">
      <c r="A130" s="5" t="s">
        <v>105</v>
      </c>
      <c r="B130" s="5" t="s">
        <v>494</v>
      </c>
      <c r="C130" s="5" t="s">
        <v>4</v>
      </c>
      <c r="D130" s="6">
        <v>1000</v>
      </c>
      <c r="E130" s="7">
        <v>2.8112684210526315</v>
      </c>
      <c r="F130" s="7">
        <f t="shared" si="2"/>
        <v>3.6546489473684209</v>
      </c>
      <c r="G130" s="7">
        <f t="shared" si="3"/>
        <v>4.495218205263158</v>
      </c>
      <c r="H130" s="6">
        <v>19</v>
      </c>
    </row>
    <row r="131" spans="1:8" s="1" customFormat="1" ht="14.85" customHeight="1" x14ac:dyDescent="0.2">
      <c r="A131" s="5" t="s">
        <v>227</v>
      </c>
      <c r="B131" s="5" t="s">
        <v>441</v>
      </c>
      <c r="C131" s="5" t="s">
        <v>8</v>
      </c>
      <c r="D131" s="6">
        <v>10</v>
      </c>
      <c r="E131" s="7">
        <v>52.165800000000004</v>
      </c>
      <c r="F131" s="7">
        <f t="shared" si="2"/>
        <v>67.815539999999999</v>
      </c>
      <c r="G131" s="7">
        <f t="shared" si="3"/>
        <v>83.413114199999995</v>
      </c>
      <c r="H131" s="6">
        <v>1</v>
      </c>
    </row>
    <row r="132" spans="1:8" s="1" customFormat="1" ht="14.85" customHeight="1" x14ac:dyDescent="0.2">
      <c r="A132" s="5" t="s">
        <v>228</v>
      </c>
      <c r="B132" s="5" t="s">
        <v>495</v>
      </c>
      <c r="C132" s="5" t="s">
        <v>19</v>
      </c>
      <c r="D132" s="6">
        <v>100</v>
      </c>
      <c r="E132" s="7">
        <v>51.495660000000001</v>
      </c>
      <c r="F132" s="7">
        <f t="shared" si="2"/>
        <v>66.944357999999994</v>
      </c>
      <c r="G132" s="7">
        <f t="shared" si="3"/>
        <v>82.341560340000001</v>
      </c>
      <c r="H132" s="6">
        <v>1</v>
      </c>
    </row>
    <row r="133" spans="1:8" s="1" customFormat="1" ht="14.85" customHeight="1" x14ac:dyDescent="0.2">
      <c r="A133" s="5" t="s">
        <v>229</v>
      </c>
      <c r="B133" s="5" t="s">
        <v>496</v>
      </c>
      <c r="C133" s="5" t="s">
        <v>30</v>
      </c>
      <c r="D133" s="6">
        <v>1</v>
      </c>
      <c r="E133" s="7">
        <v>6.9904800000000007</v>
      </c>
      <c r="F133" s="7">
        <f t="shared" si="2"/>
        <v>9.0876240000000017</v>
      </c>
      <c r="G133" s="7">
        <f t="shared" si="3"/>
        <v>11.177777520000003</v>
      </c>
      <c r="H133" s="6">
        <v>7</v>
      </c>
    </row>
    <row r="134" spans="1:8" s="1" customFormat="1" ht="14.85" customHeight="1" x14ac:dyDescent="0.2">
      <c r="A134" s="5" t="s">
        <v>230</v>
      </c>
      <c r="B134" s="5" t="s">
        <v>497</v>
      </c>
      <c r="C134" s="5" t="s">
        <v>4</v>
      </c>
      <c r="D134" s="6">
        <v>396</v>
      </c>
      <c r="E134" s="7">
        <v>16.184100000000001</v>
      </c>
      <c r="F134" s="7">
        <f t="shared" ref="F134:F197" si="5">(E134*30%)+E134</f>
        <v>21.03933</v>
      </c>
      <c r="G134" s="7">
        <f t="shared" ref="G134:G197" si="6">F134+(F134*23%)</f>
        <v>25.878375900000002</v>
      </c>
      <c r="H134" s="6">
        <v>3</v>
      </c>
    </row>
    <row r="135" spans="1:8" s="1" customFormat="1" ht="14.85" customHeight="1" x14ac:dyDescent="0.2">
      <c r="A135" s="5" t="s">
        <v>70</v>
      </c>
      <c r="B135" s="5" t="s">
        <v>498</v>
      </c>
      <c r="C135" s="5" t="s">
        <v>69</v>
      </c>
      <c r="D135" s="6">
        <v>1500</v>
      </c>
      <c r="E135" s="7">
        <v>48.381480000000003</v>
      </c>
      <c r="F135" s="7">
        <f t="shared" si="5"/>
        <v>62.895924000000008</v>
      </c>
      <c r="G135" s="7">
        <f t="shared" si="6"/>
        <v>77.361986520000016</v>
      </c>
      <c r="H135" s="6">
        <v>1</v>
      </c>
    </row>
    <row r="136" spans="1:8" s="1" customFormat="1" ht="14.85" customHeight="1" x14ac:dyDescent="0.2">
      <c r="A136" s="5" t="s">
        <v>231</v>
      </c>
      <c r="B136" s="5" t="s">
        <v>499</v>
      </c>
      <c r="C136" s="5" t="s">
        <v>4</v>
      </c>
      <c r="D136" s="6">
        <v>500</v>
      </c>
      <c r="E136" s="7">
        <v>48.013559999999998</v>
      </c>
      <c r="F136" s="7">
        <f t="shared" si="5"/>
        <v>62.417627999999993</v>
      </c>
      <c r="G136" s="7">
        <f t="shared" si="6"/>
        <v>76.773682439999988</v>
      </c>
      <c r="H136" s="6">
        <v>1</v>
      </c>
    </row>
    <row r="137" spans="1:8" s="1" customFormat="1" ht="14.85" customHeight="1" x14ac:dyDescent="0.2">
      <c r="A137" s="5" t="s">
        <v>232</v>
      </c>
      <c r="B137" s="5" t="s">
        <v>417</v>
      </c>
      <c r="C137" s="5" t="s">
        <v>12</v>
      </c>
      <c r="D137" s="6">
        <v>10</v>
      </c>
      <c r="E137" s="7">
        <v>47.829599999999999</v>
      </c>
      <c r="F137" s="7">
        <f t="shared" si="5"/>
        <v>62.17848</v>
      </c>
      <c r="G137" s="7">
        <f t="shared" si="6"/>
        <v>76.479530400000002</v>
      </c>
      <c r="H137" s="6">
        <v>1</v>
      </c>
    </row>
    <row r="138" spans="1:8" s="1" customFormat="1" ht="14.85" customHeight="1" x14ac:dyDescent="0.2">
      <c r="A138" s="5" t="s">
        <v>233</v>
      </c>
      <c r="B138" s="5" t="s">
        <v>500</v>
      </c>
      <c r="C138" s="5" t="s">
        <v>19</v>
      </c>
      <c r="D138" s="6">
        <v>100</v>
      </c>
      <c r="E138" s="7">
        <v>47.382840000000002</v>
      </c>
      <c r="F138" s="7">
        <f t="shared" si="5"/>
        <v>61.597692000000002</v>
      </c>
      <c r="G138" s="7">
        <f t="shared" si="6"/>
        <v>75.765161160000005</v>
      </c>
      <c r="H138" s="6">
        <v>1</v>
      </c>
    </row>
    <row r="139" spans="1:8" s="1" customFormat="1" ht="14.85" customHeight="1" x14ac:dyDescent="0.2">
      <c r="A139" s="5" t="s">
        <v>234</v>
      </c>
      <c r="B139" s="5" t="s">
        <v>235</v>
      </c>
      <c r="C139" s="5" t="s">
        <v>4</v>
      </c>
      <c r="D139" s="6">
        <v>25</v>
      </c>
      <c r="E139" s="7">
        <v>47.277719999999995</v>
      </c>
      <c r="F139" s="7">
        <f t="shared" si="5"/>
        <v>61.461035999999993</v>
      </c>
      <c r="G139" s="7">
        <f t="shared" si="6"/>
        <v>75.597074279999987</v>
      </c>
      <c r="H139" s="6">
        <v>1</v>
      </c>
    </row>
    <row r="140" spans="1:8" s="1" customFormat="1" ht="14.85" customHeight="1" x14ac:dyDescent="0.2">
      <c r="A140" s="5" t="s">
        <v>236</v>
      </c>
      <c r="B140" s="5" t="s">
        <v>399</v>
      </c>
      <c r="C140" s="5" t="s">
        <v>94</v>
      </c>
      <c r="D140" s="6">
        <v>10</v>
      </c>
      <c r="E140" s="7">
        <v>5.79474</v>
      </c>
      <c r="F140" s="7">
        <f t="shared" si="5"/>
        <v>7.5331619999999999</v>
      </c>
      <c r="G140" s="7">
        <f t="shared" si="6"/>
        <v>9.26578926</v>
      </c>
      <c r="H140" s="6">
        <v>8</v>
      </c>
    </row>
    <row r="141" spans="1:8" s="1" customFormat="1" ht="14.85" customHeight="1" x14ac:dyDescent="0.2">
      <c r="A141" s="5" t="s">
        <v>237</v>
      </c>
      <c r="B141" s="5" t="s">
        <v>404</v>
      </c>
      <c r="C141" s="5" t="s">
        <v>4</v>
      </c>
      <c r="D141" s="6">
        <v>1</v>
      </c>
      <c r="E141" s="7">
        <v>15.27744</v>
      </c>
      <c r="F141" s="7">
        <f t="shared" si="5"/>
        <v>19.860672000000001</v>
      </c>
      <c r="G141" s="7">
        <f t="shared" si="6"/>
        <v>24.428626560000001</v>
      </c>
      <c r="H141" s="6">
        <v>3</v>
      </c>
    </row>
    <row r="142" spans="1:8" s="1" customFormat="1" ht="14.85" customHeight="1" x14ac:dyDescent="0.2">
      <c r="A142" s="5" t="s">
        <v>238</v>
      </c>
      <c r="B142" s="5" t="s">
        <v>400</v>
      </c>
      <c r="C142" s="5" t="s">
        <v>61</v>
      </c>
      <c r="D142" s="6">
        <v>96</v>
      </c>
      <c r="E142" s="7">
        <v>45.241019999999999</v>
      </c>
      <c r="F142" s="7">
        <f t="shared" si="5"/>
        <v>58.813325999999996</v>
      </c>
      <c r="G142" s="7">
        <f t="shared" si="6"/>
        <v>72.340390979999995</v>
      </c>
      <c r="H142" s="6">
        <v>1</v>
      </c>
    </row>
    <row r="143" spans="1:8" s="1" customFormat="1" ht="14.85" customHeight="1" x14ac:dyDescent="0.2">
      <c r="A143" s="5" t="s">
        <v>239</v>
      </c>
      <c r="B143" s="5" t="s">
        <v>240</v>
      </c>
      <c r="C143" s="5" t="s">
        <v>24</v>
      </c>
      <c r="D143" s="6">
        <v>1</v>
      </c>
      <c r="E143" s="7">
        <v>45.0045</v>
      </c>
      <c r="F143" s="7">
        <f t="shared" si="5"/>
        <v>58.505850000000002</v>
      </c>
      <c r="G143" s="7">
        <f t="shared" si="6"/>
        <v>71.962195500000007</v>
      </c>
      <c r="H143" s="6">
        <v>1</v>
      </c>
    </row>
    <row r="144" spans="1:8" s="1" customFormat="1" ht="14.85" customHeight="1" x14ac:dyDescent="0.2">
      <c r="A144" s="5" t="s">
        <v>241</v>
      </c>
      <c r="B144" s="5" t="s">
        <v>418</v>
      </c>
      <c r="C144" s="5" t="s">
        <v>4</v>
      </c>
      <c r="D144" s="6">
        <v>1</v>
      </c>
      <c r="E144" s="7">
        <v>44.413199999999996</v>
      </c>
      <c r="F144" s="7">
        <f t="shared" si="5"/>
        <v>57.737159999999996</v>
      </c>
      <c r="G144" s="7">
        <f t="shared" si="6"/>
        <v>71.016706799999994</v>
      </c>
      <c r="H144" s="6">
        <v>1</v>
      </c>
    </row>
    <row r="145" spans="1:8" s="1" customFormat="1" ht="14.85" customHeight="1" x14ac:dyDescent="0.2">
      <c r="A145" s="5" t="s">
        <v>242</v>
      </c>
      <c r="B145" s="5" t="s">
        <v>477</v>
      </c>
      <c r="C145" s="5" t="s">
        <v>20</v>
      </c>
      <c r="D145" s="6">
        <v>240</v>
      </c>
      <c r="E145" s="7">
        <v>43.493400000000001</v>
      </c>
      <c r="F145" s="7">
        <f t="shared" si="5"/>
        <v>56.541420000000002</v>
      </c>
      <c r="G145" s="7">
        <f t="shared" si="6"/>
        <v>69.545946600000008</v>
      </c>
      <c r="H145" s="6">
        <v>1</v>
      </c>
    </row>
    <row r="146" spans="1:8" s="1" customFormat="1" ht="14.85" customHeight="1" x14ac:dyDescent="0.2">
      <c r="A146" s="5" t="s">
        <v>243</v>
      </c>
      <c r="B146" s="5" t="s">
        <v>244</v>
      </c>
      <c r="C146" s="5" t="s">
        <v>9</v>
      </c>
      <c r="D146" s="6">
        <v>16</v>
      </c>
      <c r="E146" s="7">
        <v>43.164900000000003</v>
      </c>
      <c r="F146" s="7">
        <f>(E146*37%)+E146</f>
        <v>59.135913000000002</v>
      </c>
      <c r="G146" s="7">
        <f t="shared" si="6"/>
        <v>72.737172990000005</v>
      </c>
      <c r="H146" s="6">
        <v>1</v>
      </c>
    </row>
    <row r="147" spans="1:8" s="1" customFormat="1" ht="14.85" customHeight="1" x14ac:dyDescent="0.2">
      <c r="A147" s="5" t="s">
        <v>245</v>
      </c>
      <c r="B147" s="5" t="s">
        <v>501</v>
      </c>
      <c r="C147" s="5" t="s">
        <v>14</v>
      </c>
      <c r="D147" s="6">
        <v>12</v>
      </c>
      <c r="E147" s="7">
        <v>41.890320000000003</v>
      </c>
      <c r="F147" s="7">
        <f t="shared" ref="F147:F150" si="7">(E147*37%)+E147</f>
        <v>57.389738400000006</v>
      </c>
      <c r="G147" s="7">
        <f t="shared" si="6"/>
        <v>70.589378232000001</v>
      </c>
      <c r="H147" s="6">
        <v>1</v>
      </c>
    </row>
    <row r="148" spans="1:8" s="1" customFormat="1" ht="14.85" customHeight="1" x14ac:dyDescent="0.2">
      <c r="A148" s="5" t="s">
        <v>246</v>
      </c>
      <c r="B148" s="5" t="s">
        <v>503</v>
      </c>
      <c r="C148" s="5" t="s">
        <v>22</v>
      </c>
      <c r="D148" s="6">
        <v>10000</v>
      </c>
      <c r="E148" s="7">
        <v>40.97052</v>
      </c>
      <c r="F148" s="7">
        <f t="shared" si="7"/>
        <v>56.129612399999999</v>
      </c>
      <c r="G148" s="7">
        <f t="shared" si="6"/>
        <v>69.039423252000006</v>
      </c>
      <c r="H148" s="6">
        <v>1</v>
      </c>
    </row>
    <row r="149" spans="1:8" s="1" customFormat="1" ht="14.85" customHeight="1" x14ac:dyDescent="0.2">
      <c r="A149" s="5" t="s">
        <v>75</v>
      </c>
      <c r="B149" s="5" t="s">
        <v>504</v>
      </c>
      <c r="C149" s="5" t="s">
        <v>69</v>
      </c>
      <c r="D149" s="6">
        <v>250</v>
      </c>
      <c r="E149" s="7">
        <v>5.7327942857142853</v>
      </c>
      <c r="F149" s="7">
        <f t="shared" si="7"/>
        <v>7.8539281714285707</v>
      </c>
      <c r="G149" s="7">
        <f t="shared" si="6"/>
        <v>9.6603316508571417</v>
      </c>
      <c r="H149" s="6">
        <v>7</v>
      </c>
    </row>
    <row r="150" spans="1:8" s="1" customFormat="1" ht="14.85" customHeight="1" x14ac:dyDescent="0.2">
      <c r="A150" s="5" t="s">
        <v>247</v>
      </c>
      <c r="B150" s="5" t="s">
        <v>459</v>
      </c>
      <c r="C150" s="5" t="s">
        <v>3</v>
      </c>
      <c r="D150" s="6">
        <v>2</v>
      </c>
      <c r="E150" s="7">
        <v>2.3964075</v>
      </c>
      <c r="F150" s="7">
        <f t="shared" si="7"/>
        <v>3.2830782750000003</v>
      </c>
      <c r="G150" s="7">
        <f t="shared" si="6"/>
        <v>4.0381862782500004</v>
      </c>
      <c r="H150" s="6">
        <v>16</v>
      </c>
    </row>
    <row r="151" spans="1:8" s="1" customFormat="1" ht="14.85" customHeight="1" x14ac:dyDescent="0.2">
      <c r="A151" s="5" t="s">
        <v>102</v>
      </c>
      <c r="B151" s="5" t="s">
        <v>505</v>
      </c>
      <c r="C151" s="5" t="s">
        <v>4</v>
      </c>
      <c r="D151" s="6">
        <v>1</v>
      </c>
      <c r="E151" s="7">
        <v>9.4936500000000006</v>
      </c>
      <c r="F151" s="7">
        <f t="shared" si="5"/>
        <v>12.341745000000001</v>
      </c>
      <c r="G151" s="7">
        <f t="shared" si="6"/>
        <v>15.180346350000001</v>
      </c>
      <c r="H151" s="6">
        <v>4</v>
      </c>
    </row>
    <row r="152" spans="1:8" s="1" customFormat="1" ht="14.85" customHeight="1" x14ac:dyDescent="0.2">
      <c r="A152" s="5" t="s">
        <v>89</v>
      </c>
      <c r="B152" s="5" t="s">
        <v>506</v>
      </c>
      <c r="C152" s="5" t="s">
        <v>26</v>
      </c>
      <c r="D152" s="6">
        <v>6</v>
      </c>
      <c r="E152" s="7">
        <v>12.605640000000001</v>
      </c>
      <c r="F152" s="7">
        <f t="shared" si="5"/>
        <v>16.387332000000001</v>
      </c>
      <c r="G152" s="7">
        <f t="shared" si="6"/>
        <v>20.15641836</v>
      </c>
      <c r="H152" s="6">
        <v>3</v>
      </c>
    </row>
    <row r="153" spans="1:8" s="1" customFormat="1" ht="14.85" customHeight="1" x14ac:dyDescent="0.2">
      <c r="A153" s="5" t="s">
        <v>248</v>
      </c>
      <c r="B153" s="5" t="s">
        <v>249</v>
      </c>
      <c r="C153" s="5" t="s">
        <v>9</v>
      </c>
      <c r="D153" s="6">
        <v>450</v>
      </c>
      <c r="E153" s="7">
        <v>37.659240000000004</v>
      </c>
      <c r="F153" s="7">
        <f t="shared" si="5"/>
        <v>48.957012000000006</v>
      </c>
      <c r="G153" s="7">
        <f t="shared" si="6"/>
        <v>60.217124760000004</v>
      </c>
      <c r="H153" s="6">
        <v>1</v>
      </c>
    </row>
    <row r="154" spans="1:8" s="1" customFormat="1" ht="14.85" customHeight="1" x14ac:dyDescent="0.2">
      <c r="A154" s="5" t="s">
        <v>250</v>
      </c>
      <c r="B154" s="5" t="s">
        <v>507</v>
      </c>
      <c r="C154" s="5" t="s">
        <v>18</v>
      </c>
      <c r="D154" s="6">
        <v>5</v>
      </c>
      <c r="E154" s="7">
        <v>37.317599999999999</v>
      </c>
      <c r="F154" s="7">
        <f t="shared" si="5"/>
        <v>48.512879999999996</v>
      </c>
      <c r="G154" s="7">
        <f t="shared" si="6"/>
        <v>59.670842399999998</v>
      </c>
      <c r="H154" s="6">
        <v>1</v>
      </c>
    </row>
    <row r="155" spans="1:8" s="1" customFormat="1" ht="14.85" customHeight="1" x14ac:dyDescent="0.2">
      <c r="A155" s="5" t="s">
        <v>251</v>
      </c>
      <c r="B155" s="5" t="s">
        <v>508</v>
      </c>
      <c r="C155" s="5" t="s">
        <v>5</v>
      </c>
      <c r="D155" s="6">
        <v>1</v>
      </c>
      <c r="E155" s="7">
        <v>36.371520000000004</v>
      </c>
      <c r="F155" s="7">
        <f t="shared" si="5"/>
        <v>47.282976000000005</v>
      </c>
      <c r="G155" s="7">
        <f t="shared" si="6"/>
        <v>58.158060480000003</v>
      </c>
      <c r="H155" s="6">
        <v>1</v>
      </c>
    </row>
    <row r="156" spans="1:8" s="1" customFormat="1" ht="14.85" customHeight="1" x14ac:dyDescent="0.2">
      <c r="A156" s="5" t="s">
        <v>253</v>
      </c>
      <c r="B156" s="5" t="s">
        <v>384</v>
      </c>
      <c r="C156" s="5" t="s">
        <v>5</v>
      </c>
      <c r="D156" s="6">
        <v>198</v>
      </c>
      <c r="E156" s="7">
        <v>35.096940000000004</v>
      </c>
      <c r="F156" s="7">
        <f t="shared" si="5"/>
        <v>45.626022000000006</v>
      </c>
      <c r="G156" s="7">
        <f t="shared" si="6"/>
        <v>56.120007060000006</v>
      </c>
      <c r="H156" s="6">
        <v>1</v>
      </c>
    </row>
    <row r="157" spans="1:8" s="1" customFormat="1" ht="14.85" customHeight="1" x14ac:dyDescent="0.2">
      <c r="A157" s="5" t="s">
        <v>254</v>
      </c>
      <c r="B157" s="5" t="s">
        <v>434</v>
      </c>
      <c r="C157" s="5" t="s">
        <v>57</v>
      </c>
      <c r="D157" s="6">
        <v>40</v>
      </c>
      <c r="E157" s="7">
        <v>34.321680000000001</v>
      </c>
      <c r="F157" s="7">
        <f t="shared" si="5"/>
        <v>44.618183999999999</v>
      </c>
      <c r="G157" s="7">
        <f t="shared" si="6"/>
        <v>54.88036632</v>
      </c>
      <c r="H157" s="6">
        <v>1</v>
      </c>
    </row>
    <row r="158" spans="1:8" s="1" customFormat="1" ht="14.85" customHeight="1" x14ac:dyDescent="0.2">
      <c r="A158" s="5" t="s">
        <v>255</v>
      </c>
      <c r="B158" s="5" t="s">
        <v>256</v>
      </c>
      <c r="C158" s="5" t="s">
        <v>4</v>
      </c>
      <c r="D158" s="6">
        <v>12</v>
      </c>
      <c r="E158" s="7">
        <v>8.2782</v>
      </c>
      <c r="F158" s="7">
        <f t="shared" si="5"/>
        <v>10.761659999999999</v>
      </c>
      <c r="G158" s="7">
        <f t="shared" si="6"/>
        <v>13.236841799999999</v>
      </c>
      <c r="H158" s="6">
        <v>4</v>
      </c>
    </row>
    <row r="159" spans="1:8" s="1" customFormat="1" ht="14.85" customHeight="1" x14ac:dyDescent="0.2">
      <c r="A159" s="5" t="s">
        <v>258</v>
      </c>
      <c r="B159" s="5" t="s">
        <v>509</v>
      </c>
      <c r="C159" s="5" t="s">
        <v>257</v>
      </c>
      <c r="D159" s="6">
        <v>354</v>
      </c>
      <c r="E159" s="7">
        <v>6.5726279999999999</v>
      </c>
      <c r="F159" s="7">
        <f t="shared" si="5"/>
        <v>8.5444163999999994</v>
      </c>
      <c r="G159" s="7">
        <f t="shared" si="6"/>
        <v>10.509632172</v>
      </c>
      <c r="H159" s="6">
        <v>5</v>
      </c>
    </row>
    <row r="160" spans="1:8" s="1" customFormat="1" ht="14.85" customHeight="1" x14ac:dyDescent="0.2">
      <c r="A160" s="5" t="s">
        <v>259</v>
      </c>
      <c r="B160" s="5" t="s">
        <v>260</v>
      </c>
      <c r="C160" s="5" t="s">
        <v>4</v>
      </c>
      <c r="D160" s="6">
        <v>100</v>
      </c>
      <c r="E160" s="7">
        <v>32.166720000000005</v>
      </c>
      <c r="F160" s="7">
        <f t="shared" si="5"/>
        <v>41.816736000000006</v>
      </c>
      <c r="G160" s="7">
        <f t="shared" si="6"/>
        <v>51.434585280000007</v>
      </c>
      <c r="H160" s="6">
        <v>1</v>
      </c>
    </row>
    <row r="161" spans="1:8" s="1" customFormat="1" ht="14.85" customHeight="1" x14ac:dyDescent="0.2">
      <c r="A161" s="5" t="s">
        <v>261</v>
      </c>
      <c r="B161" s="5" t="s">
        <v>262</v>
      </c>
      <c r="C161" s="5" t="s">
        <v>9</v>
      </c>
      <c r="D161" s="6">
        <v>540</v>
      </c>
      <c r="E161" s="7">
        <v>32.048459999999999</v>
      </c>
      <c r="F161" s="7">
        <f t="shared" si="5"/>
        <v>41.662998000000002</v>
      </c>
      <c r="G161" s="7">
        <f t="shared" si="6"/>
        <v>51.245487539999999</v>
      </c>
      <c r="H161" s="6">
        <v>1</v>
      </c>
    </row>
    <row r="162" spans="1:8" s="1" customFormat="1" ht="14.85" customHeight="1" x14ac:dyDescent="0.2">
      <c r="A162" s="5" t="s">
        <v>65</v>
      </c>
      <c r="B162" s="5" t="s">
        <v>460</v>
      </c>
      <c r="C162" s="5" t="s">
        <v>4</v>
      </c>
      <c r="D162" s="6">
        <v>4</v>
      </c>
      <c r="E162" s="7">
        <v>10.2492</v>
      </c>
      <c r="F162" s="7">
        <f t="shared" si="5"/>
        <v>13.32396</v>
      </c>
      <c r="G162" s="7">
        <f t="shared" si="6"/>
        <v>16.3884708</v>
      </c>
      <c r="H162" s="6">
        <v>3</v>
      </c>
    </row>
    <row r="163" spans="1:8" s="1" customFormat="1" ht="14.85" customHeight="1" x14ac:dyDescent="0.2">
      <c r="A163" s="5" t="s">
        <v>263</v>
      </c>
      <c r="B163" s="5" t="s">
        <v>489</v>
      </c>
      <c r="C163" s="5" t="s">
        <v>77</v>
      </c>
      <c r="D163" s="6">
        <v>24</v>
      </c>
      <c r="E163" s="7">
        <v>14.82192</v>
      </c>
      <c r="F163" s="7">
        <f t="shared" si="5"/>
        <v>19.268495999999999</v>
      </c>
      <c r="G163" s="7">
        <f t="shared" si="6"/>
        <v>23.70025008</v>
      </c>
      <c r="H163" s="6">
        <v>2</v>
      </c>
    </row>
    <row r="164" spans="1:8" s="1" customFormat="1" ht="14.85" customHeight="1" x14ac:dyDescent="0.2">
      <c r="A164" s="5" t="s">
        <v>264</v>
      </c>
      <c r="B164" s="5" t="s">
        <v>510</v>
      </c>
      <c r="C164" s="5" t="s">
        <v>252</v>
      </c>
      <c r="D164" s="6">
        <v>20</v>
      </c>
      <c r="E164" s="7">
        <v>24.703200000000002</v>
      </c>
      <c r="F164" s="7">
        <f t="shared" si="5"/>
        <v>32.114160000000005</v>
      </c>
      <c r="G164" s="7">
        <f t="shared" si="6"/>
        <v>39.500416800000011</v>
      </c>
      <c r="H164" s="6">
        <v>1</v>
      </c>
    </row>
    <row r="165" spans="1:8" s="1" customFormat="1" ht="14.85" customHeight="1" x14ac:dyDescent="0.2">
      <c r="A165" s="5" t="s">
        <v>265</v>
      </c>
      <c r="B165" s="5" t="s">
        <v>266</v>
      </c>
      <c r="C165" s="5" t="s">
        <v>4</v>
      </c>
      <c r="D165" s="6">
        <v>1200</v>
      </c>
      <c r="E165" s="7">
        <v>12.318750000000001</v>
      </c>
      <c r="F165" s="7">
        <f t="shared" si="5"/>
        <v>16.014375000000001</v>
      </c>
      <c r="G165" s="7">
        <f t="shared" si="6"/>
        <v>19.697681250000002</v>
      </c>
      <c r="H165" s="6">
        <v>2</v>
      </c>
    </row>
    <row r="166" spans="1:8" s="1" customFormat="1" ht="14.85" customHeight="1" x14ac:dyDescent="0.2">
      <c r="A166" s="5" t="s">
        <v>267</v>
      </c>
      <c r="B166" s="5" t="s">
        <v>511</v>
      </c>
      <c r="C166" s="5" t="s">
        <v>131</v>
      </c>
      <c r="D166" s="6">
        <v>6000</v>
      </c>
      <c r="E166" s="7">
        <v>23.1921</v>
      </c>
      <c r="F166" s="7">
        <f t="shared" si="5"/>
        <v>30.149729999999998</v>
      </c>
      <c r="G166" s="7">
        <f t="shared" si="6"/>
        <v>37.084167899999997</v>
      </c>
      <c r="H166" s="6">
        <v>1</v>
      </c>
    </row>
    <row r="167" spans="1:8" s="1" customFormat="1" ht="14.85" customHeight="1" x14ac:dyDescent="0.2">
      <c r="A167" s="5" t="s">
        <v>268</v>
      </c>
      <c r="B167" s="5" t="s">
        <v>512</v>
      </c>
      <c r="C167" s="5" t="s">
        <v>4</v>
      </c>
      <c r="D167" s="6">
        <v>1</v>
      </c>
      <c r="E167" s="7">
        <v>7.6956600000000002</v>
      </c>
      <c r="F167" s="7">
        <f t="shared" si="5"/>
        <v>10.004358</v>
      </c>
      <c r="G167" s="7">
        <f t="shared" si="6"/>
        <v>12.30536034</v>
      </c>
      <c r="H167" s="6">
        <v>3</v>
      </c>
    </row>
    <row r="168" spans="1:8" s="1" customFormat="1" ht="14.85" customHeight="1" x14ac:dyDescent="0.2">
      <c r="A168" s="5" t="s">
        <v>269</v>
      </c>
      <c r="B168" s="5" t="s">
        <v>422</v>
      </c>
      <c r="C168" s="5" t="s">
        <v>7</v>
      </c>
      <c r="D168" s="6">
        <v>50</v>
      </c>
      <c r="E168" s="7">
        <v>22.45626</v>
      </c>
      <c r="F168" s="7">
        <f t="shared" si="5"/>
        <v>29.193138000000001</v>
      </c>
      <c r="G168" s="7">
        <f t="shared" si="6"/>
        <v>35.907559740000004</v>
      </c>
      <c r="H168" s="6">
        <v>1</v>
      </c>
    </row>
    <row r="169" spans="1:8" s="1" customFormat="1" ht="14.85" customHeight="1" x14ac:dyDescent="0.2">
      <c r="A169" s="5" t="s">
        <v>108</v>
      </c>
      <c r="B169" s="5" t="s">
        <v>486</v>
      </c>
      <c r="C169" s="5" t="s">
        <v>32</v>
      </c>
      <c r="D169" s="6">
        <v>300</v>
      </c>
      <c r="E169" s="7">
        <v>5.5582200000000004</v>
      </c>
      <c r="F169" s="7">
        <f t="shared" si="5"/>
        <v>7.2256860000000005</v>
      </c>
      <c r="G169" s="7">
        <f t="shared" si="6"/>
        <v>8.8875937800000013</v>
      </c>
      <c r="H169" s="6">
        <v>4</v>
      </c>
    </row>
    <row r="170" spans="1:8" s="1" customFormat="1" ht="14.85" customHeight="1" x14ac:dyDescent="0.2">
      <c r="A170" s="5" t="s">
        <v>270</v>
      </c>
      <c r="B170" s="5" t="s">
        <v>423</v>
      </c>
      <c r="C170" s="5" t="s">
        <v>4</v>
      </c>
      <c r="D170" s="6">
        <v>12</v>
      </c>
      <c r="E170" s="7">
        <v>22.101480000000002</v>
      </c>
      <c r="F170" s="7">
        <f t="shared" si="5"/>
        <v>28.731924000000003</v>
      </c>
      <c r="G170" s="7">
        <f t="shared" si="6"/>
        <v>35.34026652</v>
      </c>
      <c r="H170" s="6">
        <v>1</v>
      </c>
    </row>
    <row r="171" spans="1:8" s="1" customFormat="1" ht="14.85" customHeight="1" x14ac:dyDescent="0.2">
      <c r="A171" s="5" t="s">
        <v>271</v>
      </c>
      <c r="B171" s="5" t="s">
        <v>513</v>
      </c>
      <c r="C171" s="5" t="s">
        <v>4</v>
      </c>
      <c r="D171" s="6">
        <v>20</v>
      </c>
      <c r="E171" s="7">
        <v>7.2488999999999999</v>
      </c>
      <c r="F171" s="7">
        <f t="shared" si="5"/>
        <v>9.4235699999999998</v>
      </c>
      <c r="G171" s="7">
        <f t="shared" si="6"/>
        <v>11.5909911</v>
      </c>
      <c r="H171" s="6">
        <v>3</v>
      </c>
    </row>
    <row r="172" spans="1:8" s="1" customFormat="1" ht="14.85" customHeight="1" x14ac:dyDescent="0.2">
      <c r="A172" s="5" t="s">
        <v>272</v>
      </c>
      <c r="B172" s="5" t="s">
        <v>385</v>
      </c>
      <c r="C172" s="5" t="s">
        <v>5</v>
      </c>
      <c r="D172" s="6">
        <v>396</v>
      </c>
      <c r="E172" s="7">
        <v>21.470760000000002</v>
      </c>
      <c r="F172" s="7">
        <f t="shared" si="5"/>
        <v>27.911988000000001</v>
      </c>
      <c r="G172" s="7">
        <f t="shared" si="6"/>
        <v>34.331745240000004</v>
      </c>
      <c r="H172" s="6">
        <v>1</v>
      </c>
    </row>
    <row r="173" spans="1:8" s="1" customFormat="1" ht="14.85" customHeight="1" x14ac:dyDescent="0.2">
      <c r="A173" s="5" t="s">
        <v>96</v>
      </c>
      <c r="B173" s="5" t="s">
        <v>419</v>
      </c>
      <c r="C173" s="5" t="s">
        <v>4</v>
      </c>
      <c r="D173" s="6">
        <v>1</v>
      </c>
      <c r="E173" s="7">
        <v>20.892600000000002</v>
      </c>
      <c r="F173" s="7">
        <f t="shared" si="5"/>
        <v>27.160380000000004</v>
      </c>
      <c r="G173" s="7">
        <f t="shared" si="6"/>
        <v>33.407267400000002</v>
      </c>
      <c r="H173" s="6">
        <v>1</v>
      </c>
    </row>
    <row r="174" spans="1:8" s="1" customFormat="1" ht="14.85" customHeight="1" x14ac:dyDescent="0.2">
      <c r="A174" s="5" t="s">
        <v>273</v>
      </c>
      <c r="B174" s="5" t="s">
        <v>274</v>
      </c>
      <c r="C174" s="5" t="s">
        <v>19</v>
      </c>
      <c r="D174" s="6">
        <v>10</v>
      </c>
      <c r="E174" s="7">
        <v>20.4984</v>
      </c>
      <c r="F174" s="7">
        <f t="shared" si="5"/>
        <v>26.647919999999999</v>
      </c>
      <c r="G174" s="7">
        <f t="shared" si="6"/>
        <v>32.776941600000001</v>
      </c>
      <c r="H174" s="6">
        <v>1</v>
      </c>
    </row>
    <row r="175" spans="1:8" s="1" customFormat="1" ht="14.85" customHeight="1" x14ac:dyDescent="0.2">
      <c r="A175" s="5" t="s">
        <v>275</v>
      </c>
      <c r="B175" s="5" t="s">
        <v>514</v>
      </c>
      <c r="C175" s="5" t="s">
        <v>6</v>
      </c>
      <c r="D175" s="6">
        <v>1</v>
      </c>
      <c r="E175" s="7">
        <v>19.9071</v>
      </c>
      <c r="F175" s="7">
        <f t="shared" si="5"/>
        <v>25.87923</v>
      </c>
      <c r="G175" s="7">
        <f t="shared" si="6"/>
        <v>31.831452899999999</v>
      </c>
      <c r="H175" s="6">
        <v>1</v>
      </c>
    </row>
    <row r="176" spans="1:8" s="1" customFormat="1" ht="14.85" customHeight="1" x14ac:dyDescent="0.2">
      <c r="A176" s="5" t="s">
        <v>276</v>
      </c>
      <c r="B176" s="5" t="s">
        <v>277</v>
      </c>
      <c r="C176" s="5" t="s">
        <v>4</v>
      </c>
      <c r="D176" s="6">
        <v>1200</v>
      </c>
      <c r="E176" s="7">
        <v>6.5349600000000008</v>
      </c>
      <c r="F176" s="7">
        <f t="shared" si="5"/>
        <v>8.4954480000000014</v>
      </c>
      <c r="G176" s="7">
        <f t="shared" si="6"/>
        <v>10.449401040000001</v>
      </c>
      <c r="H176" s="6">
        <v>3</v>
      </c>
    </row>
    <row r="177" spans="1:8" s="1" customFormat="1" ht="14.85" customHeight="1" x14ac:dyDescent="0.2">
      <c r="A177" s="5" t="s">
        <v>278</v>
      </c>
      <c r="B177" s="5" t="s">
        <v>279</v>
      </c>
      <c r="C177" s="5" t="s">
        <v>9</v>
      </c>
      <c r="D177" s="6">
        <v>1</v>
      </c>
      <c r="E177" s="7">
        <v>18.921600000000002</v>
      </c>
      <c r="F177" s="7">
        <f t="shared" si="5"/>
        <v>24.598080000000003</v>
      </c>
      <c r="G177" s="7">
        <f t="shared" si="6"/>
        <v>30.255638400000002</v>
      </c>
      <c r="H177" s="6">
        <v>1</v>
      </c>
    </row>
    <row r="178" spans="1:8" s="1" customFormat="1" ht="14.85" customHeight="1" x14ac:dyDescent="0.2">
      <c r="A178" s="5" t="s">
        <v>280</v>
      </c>
      <c r="B178" s="5" t="s">
        <v>453</v>
      </c>
      <c r="C178" s="5" t="s">
        <v>22</v>
      </c>
      <c r="D178" s="6">
        <v>1</v>
      </c>
      <c r="E178" s="7">
        <v>18.777059999999999</v>
      </c>
      <c r="F178" s="7">
        <f t="shared" si="5"/>
        <v>24.410177999999998</v>
      </c>
      <c r="G178" s="7">
        <f t="shared" si="6"/>
        <v>30.02451894</v>
      </c>
      <c r="H178" s="6">
        <v>1</v>
      </c>
    </row>
    <row r="179" spans="1:8" s="1" customFormat="1" ht="14.85" customHeight="1" x14ac:dyDescent="0.2">
      <c r="A179" s="5" t="s">
        <v>281</v>
      </c>
      <c r="B179" s="5" t="s">
        <v>374</v>
      </c>
      <c r="C179" s="5" t="s">
        <v>4</v>
      </c>
      <c r="D179" s="6">
        <v>500</v>
      </c>
      <c r="E179" s="7">
        <v>18.763919999999999</v>
      </c>
      <c r="F179" s="7">
        <f t="shared" si="5"/>
        <v>24.393096</v>
      </c>
      <c r="G179" s="7">
        <f t="shared" si="6"/>
        <v>30.00350808</v>
      </c>
      <c r="H179" s="6">
        <v>1</v>
      </c>
    </row>
    <row r="180" spans="1:8" s="1" customFormat="1" ht="14.85" customHeight="1" x14ac:dyDescent="0.2">
      <c r="A180" s="5" t="s">
        <v>282</v>
      </c>
      <c r="B180" s="5" t="s">
        <v>283</v>
      </c>
      <c r="C180" s="5" t="s">
        <v>27</v>
      </c>
      <c r="D180" s="6">
        <v>65</v>
      </c>
      <c r="E180" s="7">
        <v>6.1977000000000002</v>
      </c>
      <c r="F180" s="7">
        <f t="shared" si="5"/>
        <v>8.05701</v>
      </c>
      <c r="G180" s="7">
        <f t="shared" si="6"/>
        <v>9.9101222999999994</v>
      </c>
      <c r="H180" s="6">
        <v>3</v>
      </c>
    </row>
    <row r="181" spans="1:8" s="1" customFormat="1" ht="14.85" customHeight="1" x14ac:dyDescent="0.2">
      <c r="A181" s="5" t="s">
        <v>85</v>
      </c>
      <c r="B181" s="5" t="s">
        <v>424</v>
      </c>
      <c r="C181" s="5" t="s">
        <v>7</v>
      </c>
      <c r="D181" s="6">
        <v>12</v>
      </c>
      <c r="E181" s="7">
        <v>18.225179999999998</v>
      </c>
      <c r="F181" s="7">
        <f t="shared" si="5"/>
        <v>23.692733999999998</v>
      </c>
      <c r="G181" s="7">
        <f t="shared" si="6"/>
        <v>29.14206282</v>
      </c>
      <c r="H181" s="6">
        <v>1</v>
      </c>
    </row>
    <row r="182" spans="1:8" s="1" customFormat="1" ht="14.85" customHeight="1" x14ac:dyDescent="0.2">
      <c r="A182" s="5" t="s">
        <v>284</v>
      </c>
      <c r="B182" s="5" t="s">
        <v>454</v>
      </c>
      <c r="C182" s="5" t="s">
        <v>76</v>
      </c>
      <c r="D182" s="6">
        <v>1</v>
      </c>
      <c r="E182" s="7">
        <v>18.185760000000002</v>
      </c>
      <c r="F182" s="7">
        <f t="shared" si="5"/>
        <v>23.641488000000003</v>
      </c>
      <c r="G182" s="7">
        <f t="shared" si="6"/>
        <v>29.079030240000002</v>
      </c>
      <c r="H182" s="6">
        <v>1</v>
      </c>
    </row>
    <row r="183" spans="1:8" s="1" customFormat="1" ht="14.85" customHeight="1" x14ac:dyDescent="0.2">
      <c r="A183" s="5" t="s">
        <v>285</v>
      </c>
      <c r="B183" s="5" t="s">
        <v>455</v>
      </c>
      <c r="C183" s="5" t="s">
        <v>22</v>
      </c>
      <c r="D183" s="6">
        <v>1</v>
      </c>
      <c r="E183" s="7">
        <v>17.423639999999999</v>
      </c>
      <c r="F183" s="7">
        <f t="shared" si="5"/>
        <v>22.650731999999998</v>
      </c>
      <c r="G183" s="7">
        <f t="shared" si="6"/>
        <v>27.860400359999996</v>
      </c>
      <c r="H183" s="6">
        <v>1</v>
      </c>
    </row>
    <row r="184" spans="1:8" s="1" customFormat="1" ht="14.85" customHeight="1" x14ac:dyDescent="0.2">
      <c r="A184" s="5" t="s">
        <v>286</v>
      </c>
      <c r="B184" s="5" t="s">
        <v>287</v>
      </c>
      <c r="C184" s="5" t="s">
        <v>9</v>
      </c>
      <c r="D184" s="6">
        <v>450</v>
      </c>
      <c r="E184" s="7">
        <v>16.792919999999999</v>
      </c>
      <c r="F184" s="7">
        <f t="shared" si="5"/>
        <v>21.830795999999999</v>
      </c>
      <c r="G184" s="7">
        <f t="shared" si="6"/>
        <v>26.85187908</v>
      </c>
      <c r="H184" s="6">
        <v>1</v>
      </c>
    </row>
    <row r="185" spans="1:8" s="1" customFormat="1" ht="14.85" customHeight="1" x14ac:dyDescent="0.2">
      <c r="A185" s="5" t="s">
        <v>288</v>
      </c>
      <c r="B185" s="5" t="s">
        <v>515</v>
      </c>
      <c r="C185" s="5" t="s">
        <v>6</v>
      </c>
      <c r="D185" s="6">
        <v>4</v>
      </c>
      <c r="E185" s="7">
        <v>15.518340000000002</v>
      </c>
      <c r="F185" s="7">
        <f t="shared" si="5"/>
        <v>20.173842</v>
      </c>
      <c r="G185" s="7">
        <f t="shared" si="6"/>
        <v>24.813825659999999</v>
      </c>
      <c r="H185" s="6">
        <v>1</v>
      </c>
    </row>
    <row r="186" spans="1:8" s="1" customFormat="1" ht="14.85" customHeight="1" x14ac:dyDescent="0.2">
      <c r="A186" s="5" t="s">
        <v>289</v>
      </c>
      <c r="B186" s="5" t="s">
        <v>456</v>
      </c>
      <c r="C186" s="5" t="s">
        <v>18</v>
      </c>
      <c r="D186" s="6">
        <v>1</v>
      </c>
      <c r="E186" s="7">
        <v>14.782500000000001</v>
      </c>
      <c r="F186" s="7">
        <f t="shared" si="5"/>
        <v>19.21725</v>
      </c>
      <c r="G186" s="7">
        <f t="shared" si="6"/>
        <v>23.637217499999998</v>
      </c>
      <c r="H186" s="6">
        <v>1</v>
      </c>
    </row>
    <row r="187" spans="1:8" s="1" customFormat="1" ht="14.85" customHeight="1" x14ac:dyDescent="0.2">
      <c r="A187" s="5" t="s">
        <v>290</v>
      </c>
      <c r="B187" s="5" t="s">
        <v>516</v>
      </c>
      <c r="C187" s="5" t="s">
        <v>6</v>
      </c>
      <c r="D187" s="6">
        <v>1</v>
      </c>
      <c r="E187" s="7">
        <v>14.729940000000001</v>
      </c>
      <c r="F187" s="7">
        <f t="shared" si="5"/>
        <v>19.148921999999999</v>
      </c>
      <c r="G187" s="7">
        <f t="shared" si="6"/>
        <v>23.55317406</v>
      </c>
      <c r="H187" s="6">
        <v>1</v>
      </c>
    </row>
    <row r="188" spans="1:8" s="1" customFormat="1" ht="14.85" customHeight="1" x14ac:dyDescent="0.2">
      <c r="A188" s="5" t="s">
        <v>291</v>
      </c>
      <c r="B188" s="5" t="s">
        <v>517</v>
      </c>
      <c r="C188" s="5" t="s">
        <v>66</v>
      </c>
      <c r="D188" s="6">
        <v>16</v>
      </c>
      <c r="E188" s="7">
        <v>14.388299999999999</v>
      </c>
      <c r="F188" s="7">
        <f t="shared" si="5"/>
        <v>18.704789999999999</v>
      </c>
      <c r="G188" s="7">
        <f t="shared" si="6"/>
        <v>23.006891699999997</v>
      </c>
      <c r="H188" s="6">
        <v>1</v>
      </c>
    </row>
    <row r="189" spans="1:8" s="1" customFormat="1" ht="14.85" customHeight="1" x14ac:dyDescent="0.2">
      <c r="A189" s="5" t="s">
        <v>292</v>
      </c>
      <c r="B189" s="5" t="s">
        <v>518</v>
      </c>
      <c r="C189" s="5" t="s">
        <v>4</v>
      </c>
      <c r="D189" s="6">
        <v>80</v>
      </c>
      <c r="E189" s="7">
        <v>14.388299999999999</v>
      </c>
      <c r="F189" s="7">
        <f t="shared" si="5"/>
        <v>18.704789999999999</v>
      </c>
      <c r="G189" s="7">
        <f t="shared" si="6"/>
        <v>23.006891699999997</v>
      </c>
      <c r="H189" s="6">
        <v>1</v>
      </c>
    </row>
    <row r="190" spans="1:8" s="1" customFormat="1" ht="14.85" customHeight="1" x14ac:dyDescent="0.2">
      <c r="A190" s="5" t="s">
        <v>39</v>
      </c>
      <c r="B190" s="5" t="s">
        <v>401</v>
      </c>
      <c r="C190" s="5" t="s">
        <v>20</v>
      </c>
      <c r="D190" s="6">
        <v>20</v>
      </c>
      <c r="E190" s="7">
        <v>14.138640000000001</v>
      </c>
      <c r="F190" s="7">
        <f t="shared" si="5"/>
        <v>18.380231999999999</v>
      </c>
      <c r="G190" s="7">
        <f t="shared" si="6"/>
        <v>22.607685359999998</v>
      </c>
      <c r="H190" s="6">
        <v>1</v>
      </c>
    </row>
    <row r="191" spans="1:8" s="1" customFormat="1" ht="14.85" customHeight="1" x14ac:dyDescent="0.2">
      <c r="A191" s="5" t="s">
        <v>293</v>
      </c>
      <c r="B191" s="5" t="s">
        <v>519</v>
      </c>
      <c r="C191" s="5" t="s">
        <v>16</v>
      </c>
      <c r="D191" s="6">
        <v>1</v>
      </c>
      <c r="E191" s="7">
        <v>13.84956</v>
      </c>
      <c r="F191" s="7">
        <f t="shared" si="5"/>
        <v>18.004428000000001</v>
      </c>
      <c r="G191" s="7">
        <f t="shared" si="6"/>
        <v>22.145446440000001</v>
      </c>
      <c r="H191" s="6">
        <v>1</v>
      </c>
    </row>
    <row r="192" spans="1:8" s="1" customFormat="1" ht="14.85" customHeight="1" x14ac:dyDescent="0.2">
      <c r="A192" s="5" t="s">
        <v>294</v>
      </c>
      <c r="B192" s="5" t="s">
        <v>520</v>
      </c>
      <c r="C192" s="5" t="s">
        <v>97</v>
      </c>
      <c r="D192" s="6">
        <v>1</v>
      </c>
      <c r="E192" s="7">
        <v>4.3449600000000004</v>
      </c>
      <c r="F192" s="7">
        <f t="shared" si="5"/>
        <v>5.6484480000000001</v>
      </c>
      <c r="G192" s="7">
        <f t="shared" si="6"/>
        <v>6.9475910400000007</v>
      </c>
      <c r="H192" s="6">
        <v>3</v>
      </c>
    </row>
    <row r="193" spans="1:8" s="1" customFormat="1" ht="14.85" customHeight="1" x14ac:dyDescent="0.2">
      <c r="A193" s="5" t="s">
        <v>107</v>
      </c>
      <c r="B193" s="5" t="s">
        <v>471</v>
      </c>
      <c r="C193" s="5" t="s">
        <v>66</v>
      </c>
      <c r="D193" s="6">
        <v>1</v>
      </c>
      <c r="E193" s="7">
        <v>12.141360000000001</v>
      </c>
      <c r="F193" s="7">
        <f t="shared" si="5"/>
        <v>15.783768</v>
      </c>
      <c r="G193" s="7">
        <f t="shared" si="6"/>
        <v>19.414034640000001</v>
      </c>
      <c r="H193" s="6">
        <v>1</v>
      </c>
    </row>
    <row r="194" spans="1:8" s="1" customFormat="1" ht="14.85" customHeight="1" x14ac:dyDescent="0.2">
      <c r="A194" s="5" t="s">
        <v>104</v>
      </c>
      <c r="B194" s="5" t="s">
        <v>521</v>
      </c>
      <c r="C194" s="5" t="s">
        <v>22</v>
      </c>
      <c r="D194" s="6">
        <v>5000</v>
      </c>
      <c r="E194" s="7">
        <v>12.036240000000001</v>
      </c>
      <c r="F194" s="7">
        <f t="shared" si="5"/>
        <v>15.647112000000002</v>
      </c>
      <c r="G194" s="7">
        <f t="shared" si="6"/>
        <v>19.245947760000004</v>
      </c>
      <c r="H194" s="6">
        <v>1</v>
      </c>
    </row>
    <row r="195" spans="1:8" s="1" customFormat="1" ht="14.85" customHeight="1" x14ac:dyDescent="0.2">
      <c r="A195" s="5" t="s">
        <v>101</v>
      </c>
      <c r="B195" s="5" t="s">
        <v>457</v>
      </c>
      <c r="C195" s="5" t="s">
        <v>31</v>
      </c>
      <c r="D195" s="6">
        <v>1</v>
      </c>
      <c r="E195" s="7">
        <v>5.7881700000000009</v>
      </c>
      <c r="F195" s="7">
        <f t="shared" si="5"/>
        <v>7.5246210000000016</v>
      </c>
      <c r="G195" s="7">
        <f t="shared" si="6"/>
        <v>9.2552838300000015</v>
      </c>
      <c r="H195" s="6">
        <v>2</v>
      </c>
    </row>
    <row r="196" spans="1:8" s="1" customFormat="1" ht="14.85" customHeight="1" x14ac:dyDescent="0.2">
      <c r="A196" s="5" t="s">
        <v>295</v>
      </c>
      <c r="B196" s="5" t="s">
        <v>296</v>
      </c>
      <c r="C196" s="5" t="s">
        <v>9</v>
      </c>
      <c r="D196" s="6">
        <v>450</v>
      </c>
      <c r="E196" s="7">
        <v>11.142720000000001</v>
      </c>
      <c r="F196" s="7">
        <f t="shared" si="5"/>
        <v>14.485536</v>
      </c>
      <c r="G196" s="7">
        <f t="shared" si="6"/>
        <v>17.81720928</v>
      </c>
      <c r="H196" s="6">
        <v>1</v>
      </c>
    </row>
    <row r="197" spans="1:8" s="1" customFormat="1" ht="14.85" customHeight="1" x14ac:dyDescent="0.2">
      <c r="A197" s="5" t="s">
        <v>106</v>
      </c>
      <c r="B197" s="5" t="s">
        <v>487</v>
      </c>
      <c r="C197" s="5" t="s">
        <v>32</v>
      </c>
      <c r="D197" s="6">
        <v>300</v>
      </c>
      <c r="E197" s="7">
        <v>5.5582200000000004</v>
      </c>
      <c r="F197" s="7">
        <f t="shared" si="5"/>
        <v>7.2256860000000005</v>
      </c>
      <c r="G197" s="7">
        <f t="shared" si="6"/>
        <v>8.8875937800000013</v>
      </c>
      <c r="H197" s="6">
        <v>2</v>
      </c>
    </row>
    <row r="198" spans="1:8" s="1" customFormat="1" ht="14.85" customHeight="1" x14ac:dyDescent="0.2">
      <c r="A198" s="5" t="s">
        <v>297</v>
      </c>
      <c r="B198" s="5" t="s">
        <v>472</v>
      </c>
      <c r="C198" s="5" t="s">
        <v>192</v>
      </c>
      <c r="D198" s="6">
        <v>70</v>
      </c>
      <c r="E198" s="7">
        <v>11.011320000000001</v>
      </c>
      <c r="F198" s="7">
        <f t="shared" ref="F198:F217" si="8">(E198*30%)+E198</f>
        <v>14.314716000000001</v>
      </c>
      <c r="G198" s="7">
        <f t="shared" ref="G198:G217" si="9">F198+(F198*23%)</f>
        <v>17.607100680000002</v>
      </c>
      <c r="H198" s="6">
        <v>1</v>
      </c>
    </row>
    <row r="199" spans="1:8" s="1" customFormat="1" ht="14.85" customHeight="1" x14ac:dyDescent="0.2">
      <c r="A199" s="5" t="s">
        <v>298</v>
      </c>
      <c r="B199" s="5" t="s">
        <v>392</v>
      </c>
      <c r="C199" s="5" t="s">
        <v>21</v>
      </c>
      <c r="D199" s="6">
        <v>100</v>
      </c>
      <c r="E199" s="7">
        <v>3.6091200000000003</v>
      </c>
      <c r="F199" s="7">
        <f t="shared" si="8"/>
        <v>4.6918560000000005</v>
      </c>
      <c r="G199" s="7">
        <f t="shared" si="9"/>
        <v>5.7709828800000009</v>
      </c>
      <c r="H199" s="6">
        <v>3</v>
      </c>
    </row>
    <row r="200" spans="1:8" s="1" customFormat="1" ht="14.85" customHeight="1" x14ac:dyDescent="0.2">
      <c r="A200" s="5" t="s">
        <v>300</v>
      </c>
      <c r="B200" s="5" t="s">
        <v>375</v>
      </c>
      <c r="C200" s="5" t="s">
        <v>299</v>
      </c>
      <c r="D200" s="6">
        <v>1</v>
      </c>
      <c r="E200" s="7">
        <v>8.9089200000000002</v>
      </c>
      <c r="F200" s="7">
        <f t="shared" si="8"/>
        <v>11.581596000000001</v>
      </c>
      <c r="G200" s="7">
        <f t="shared" si="9"/>
        <v>14.245363080000001</v>
      </c>
      <c r="H200" s="6">
        <v>1</v>
      </c>
    </row>
    <row r="201" spans="1:8" s="1" customFormat="1" ht="14.85" customHeight="1" x14ac:dyDescent="0.2">
      <c r="A201" s="5" t="s">
        <v>301</v>
      </c>
      <c r="B201" s="5" t="s">
        <v>522</v>
      </c>
      <c r="C201" s="5" t="s">
        <v>13</v>
      </c>
      <c r="D201" s="6">
        <v>1</v>
      </c>
      <c r="E201" s="7">
        <v>8.8432200000000005</v>
      </c>
      <c r="F201" s="7">
        <f t="shared" si="8"/>
        <v>11.496186000000002</v>
      </c>
      <c r="G201" s="7">
        <f t="shared" si="9"/>
        <v>14.140308780000002</v>
      </c>
      <c r="H201" s="6">
        <v>1</v>
      </c>
    </row>
    <row r="202" spans="1:8" s="1" customFormat="1" ht="14.85" customHeight="1" x14ac:dyDescent="0.2">
      <c r="A202" s="5" t="s">
        <v>302</v>
      </c>
      <c r="B202" s="5" t="s">
        <v>523</v>
      </c>
      <c r="C202" s="5" t="s">
        <v>13</v>
      </c>
      <c r="D202" s="6">
        <v>1</v>
      </c>
      <c r="E202" s="7">
        <v>8.8432200000000005</v>
      </c>
      <c r="F202" s="7">
        <f t="shared" si="8"/>
        <v>11.496186000000002</v>
      </c>
      <c r="G202" s="7">
        <f t="shared" si="9"/>
        <v>14.140308780000002</v>
      </c>
      <c r="H202" s="6">
        <v>1</v>
      </c>
    </row>
    <row r="203" spans="1:8" s="1" customFormat="1" ht="14.85" customHeight="1" x14ac:dyDescent="0.2">
      <c r="A203" s="5" t="s">
        <v>303</v>
      </c>
      <c r="B203" s="5" t="s">
        <v>524</v>
      </c>
      <c r="C203" s="5" t="s">
        <v>13</v>
      </c>
      <c r="D203" s="6">
        <v>1</v>
      </c>
      <c r="E203" s="7">
        <v>8.8432200000000005</v>
      </c>
      <c r="F203" s="7">
        <f t="shared" si="8"/>
        <v>11.496186000000002</v>
      </c>
      <c r="G203" s="7">
        <f t="shared" si="9"/>
        <v>14.140308780000002</v>
      </c>
      <c r="H203" s="6">
        <v>1</v>
      </c>
    </row>
    <row r="204" spans="1:8" s="1" customFormat="1" ht="14.85" customHeight="1" x14ac:dyDescent="0.2">
      <c r="A204" s="5" t="s">
        <v>304</v>
      </c>
      <c r="B204" s="5" t="s">
        <v>527</v>
      </c>
      <c r="C204" s="5" t="s">
        <v>15</v>
      </c>
      <c r="D204" s="6">
        <v>50</v>
      </c>
      <c r="E204" s="7">
        <v>8.7775200000000009</v>
      </c>
      <c r="F204" s="7">
        <f t="shared" si="8"/>
        <v>11.410776000000002</v>
      </c>
      <c r="G204" s="7">
        <f t="shared" si="9"/>
        <v>14.035254480000003</v>
      </c>
      <c r="H204" s="6">
        <v>1</v>
      </c>
    </row>
    <row r="205" spans="1:8" s="1" customFormat="1" ht="14.85" customHeight="1" x14ac:dyDescent="0.2">
      <c r="A205" s="5" t="s">
        <v>305</v>
      </c>
      <c r="B205" s="5" t="s">
        <v>464</v>
      </c>
      <c r="C205" s="5" t="s">
        <v>4</v>
      </c>
      <c r="D205" s="6">
        <v>10</v>
      </c>
      <c r="E205" s="7">
        <v>8.1468000000000007</v>
      </c>
      <c r="F205" s="7">
        <f t="shared" si="8"/>
        <v>10.59084</v>
      </c>
      <c r="G205" s="7">
        <f t="shared" si="9"/>
        <v>13.026733200000001</v>
      </c>
      <c r="H205" s="6">
        <v>1</v>
      </c>
    </row>
    <row r="206" spans="1:8" s="1" customFormat="1" ht="14.85" customHeight="1" x14ac:dyDescent="0.2">
      <c r="A206" s="5" t="s">
        <v>103</v>
      </c>
      <c r="B206" s="5" t="s">
        <v>386</v>
      </c>
      <c r="C206" s="5" t="s">
        <v>4</v>
      </c>
      <c r="D206" s="6">
        <v>1</v>
      </c>
      <c r="E206" s="7">
        <v>2.7112200000000004</v>
      </c>
      <c r="F206" s="7">
        <f t="shared" si="8"/>
        <v>3.5245860000000007</v>
      </c>
      <c r="G206" s="7">
        <f t="shared" si="9"/>
        <v>4.3352407800000012</v>
      </c>
      <c r="H206" s="6">
        <v>3</v>
      </c>
    </row>
    <row r="207" spans="1:8" s="1" customFormat="1" ht="14.85" customHeight="1" x14ac:dyDescent="0.2">
      <c r="A207" s="5" t="s">
        <v>307</v>
      </c>
      <c r="B207" s="5" t="s">
        <v>465</v>
      </c>
      <c r="C207" s="5" t="s">
        <v>306</v>
      </c>
      <c r="D207" s="6">
        <v>1</v>
      </c>
      <c r="E207" s="7">
        <v>2.6849399999999997</v>
      </c>
      <c r="F207" s="7">
        <f t="shared" si="8"/>
        <v>3.4904219999999997</v>
      </c>
      <c r="G207" s="7">
        <f t="shared" si="9"/>
        <v>4.2932190599999993</v>
      </c>
      <c r="H207" s="6">
        <v>3</v>
      </c>
    </row>
    <row r="208" spans="1:8" s="1" customFormat="1" ht="14.85" customHeight="1" x14ac:dyDescent="0.2">
      <c r="A208" s="5" t="s">
        <v>308</v>
      </c>
      <c r="B208" s="5" t="s">
        <v>387</v>
      </c>
      <c r="C208" s="5" t="s">
        <v>4</v>
      </c>
      <c r="D208" s="6">
        <v>264</v>
      </c>
      <c r="E208" s="7">
        <v>8.0153999999999996</v>
      </c>
      <c r="F208" s="7">
        <f t="shared" si="8"/>
        <v>10.420019999999999</v>
      </c>
      <c r="G208" s="7">
        <f t="shared" si="9"/>
        <v>12.816624599999999</v>
      </c>
      <c r="H208" s="6">
        <v>1</v>
      </c>
    </row>
    <row r="209" spans="1:8" s="1" customFormat="1" ht="14.85" customHeight="1" x14ac:dyDescent="0.2">
      <c r="A209" s="5" t="s">
        <v>309</v>
      </c>
      <c r="B209" s="5" t="s">
        <v>528</v>
      </c>
      <c r="C209" s="5" t="s">
        <v>4</v>
      </c>
      <c r="D209" s="6">
        <v>1</v>
      </c>
      <c r="E209" s="7">
        <v>7.7263200000000003</v>
      </c>
      <c r="F209" s="7">
        <f t="shared" si="8"/>
        <v>10.044216</v>
      </c>
      <c r="G209" s="7">
        <f t="shared" si="9"/>
        <v>12.35438568</v>
      </c>
      <c r="H209" s="6">
        <v>1</v>
      </c>
    </row>
    <row r="210" spans="1:8" s="1" customFormat="1" ht="14.85" customHeight="1" x14ac:dyDescent="0.2">
      <c r="A210" s="5" t="s">
        <v>310</v>
      </c>
      <c r="B210" s="5" t="s">
        <v>502</v>
      </c>
      <c r="C210" s="5" t="s">
        <v>13</v>
      </c>
      <c r="D210" s="6">
        <v>10</v>
      </c>
      <c r="E210" s="7">
        <v>7.6474800000000007</v>
      </c>
      <c r="F210" s="7">
        <f t="shared" si="8"/>
        <v>9.9417240000000007</v>
      </c>
      <c r="G210" s="7">
        <f t="shared" si="9"/>
        <v>12.22832052</v>
      </c>
      <c r="H210" s="6">
        <v>1</v>
      </c>
    </row>
    <row r="211" spans="1:8" s="1" customFormat="1" ht="14.85" customHeight="1" x14ac:dyDescent="0.2">
      <c r="A211" s="5" t="s">
        <v>311</v>
      </c>
      <c r="B211" s="5" t="s">
        <v>525</v>
      </c>
      <c r="C211" s="5" t="s">
        <v>13</v>
      </c>
      <c r="D211" s="6">
        <v>1</v>
      </c>
      <c r="E211" s="7">
        <v>7.5160799999999997</v>
      </c>
      <c r="F211" s="7">
        <f t="shared" si="8"/>
        <v>9.7709039999999998</v>
      </c>
      <c r="G211" s="7">
        <f t="shared" si="9"/>
        <v>12.018211919999999</v>
      </c>
      <c r="H211" s="6">
        <v>1</v>
      </c>
    </row>
    <row r="212" spans="1:8" s="1" customFormat="1" ht="14.85" customHeight="1" x14ac:dyDescent="0.2">
      <c r="A212" s="5" t="s">
        <v>312</v>
      </c>
      <c r="B212" s="5" t="s">
        <v>466</v>
      </c>
      <c r="C212" s="5" t="s">
        <v>4</v>
      </c>
      <c r="D212" s="6">
        <v>10</v>
      </c>
      <c r="E212" s="7">
        <v>6.8590799999999996</v>
      </c>
      <c r="F212" s="7">
        <f t="shared" si="8"/>
        <v>8.9168039999999991</v>
      </c>
      <c r="G212" s="7">
        <f t="shared" si="9"/>
        <v>10.967668919999999</v>
      </c>
      <c r="H212" s="6">
        <v>1</v>
      </c>
    </row>
    <row r="213" spans="1:8" s="1" customFormat="1" ht="14.85" customHeight="1" x14ac:dyDescent="0.2">
      <c r="A213" s="5" t="s">
        <v>313</v>
      </c>
      <c r="B213" s="5" t="s">
        <v>467</v>
      </c>
      <c r="C213" s="5" t="s">
        <v>4</v>
      </c>
      <c r="D213" s="6">
        <v>10</v>
      </c>
      <c r="E213" s="7">
        <v>6.45174</v>
      </c>
      <c r="F213" s="7">
        <f t="shared" si="8"/>
        <v>8.3872619999999998</v>
      </c>
      <c r="G213" s="7">
        <f t="shared" si="9"/>
        <v>10.316332259999999</v>
      </c>
      <c r="H213" s="6">
        <v>1</v>
      </c>
    </row>
    <row r="214" spans="1:8" s="1" customFormat="1" ht="14.85" customHeight="1" x14ac:dyDescent="0.2">
      <c r="A214" s="5" t="s">
        <v>314</v>
      </c>
      <c r="B214" s="5" t="s">
        <v>388</v>
      </c>
      <c r="C214" s="5" t="s">
        <v>5</v>
      </c>
      <c r="D214" s="6">
        <v>6</v>
      </c>
      <c r="E214" s="7">
        <v>6.2809200000000009</v>
      </c>
      <c r="F214" s="7">
        <f t="shared" si="8"/>
        <v>8.1651960000000017</v>
      </c>
      <c r="G214" s="7">
        <f t="shared" si="9"/>
        <v>10.043191080000001</v>
      </c>
      <c r="H214" s="6">
        <v>1</v>
      </c>
    </row>
    <row r="215" spans="1:8" s="1" customFormat="1" ht="14.85" customHeight="1" x14ac:dyDescent="0.2">
      <c r="A215" s="5" t="s">
        <v>315</v>
      </c>
      <c r="B215" s="5" t="s">
        <v>389</v>
      </c>
      <c r="C215" s="5" t="s">
        <v>5</v>
      </c>
      <c r="D215" s="6">
        <v>33</v>
      </c>
      <c r="E215" s="7">
        <v>6.12324</v>
      </c>
      <c r="F215" s="7">
        <f t="shared" si="8"/>
        <v>7.9602120000000003</v>
      </c>
      <c r="G215" s="7">
        <f t="shared" si="9"/>
        <v>9.7910607600000006</v>
      </c>
      <c r="H215" s="6">
        <v>1</v>
      </c>
    </row>
    <row r="216" spans="1:8" s="1" customFormat="1" ht="14.85" customHeight="1" x14ac:dyDescent="0.2">
      <c r="A216" s="5" t="s">
        <v>316</v>
      </c>
      <c r="B216" s="5" t="s">
        <v>526</v>
      </c>
      <c r="C216" s="5" t="s">
        <v>4</v>
      </c>
      <c r="D216" s="6">
        <v>5</v>
      </c>
      <c r="E216" s="7">
        <v>5.5976400000000002</v>
      </c>
      <c r="F216" s="7">
        <f t="shared" si="8"/>
        <v>7.2769320000000004</v>
      </c>
      <c r="G216" s="7">
        <f t="shared" si="9"/>
        <v>8.9506263600000011</v>
      </c>
      <c r="H216" s="6">
        <v>1</v>
      </c>
    </row>
    <row r="217" spans="1:8" s="1" customFormat="1" ht="14.85" customHeight="1" x14ac:dyDescent="0.2">
      <c r="A217" s="5" t="s">
        <v>317</v>
      </c>
      <c r="B217" s="5" t="s">
        <v>529</v>
      </c>
      <c r="C217" s="5" t="s">
        <v>4</v>
      </c>
      <c r="D217" s="6">
        <v>125</v>
      </c>
      <c r="E217" s="7">
        <v>4.8223799999999999</v>
      </c>
      <c r="F217" s="7">
        <f t="shared" si="8"/>
        <v>6.2690939999999999</v>
      </c>
      <c r="G217" s="7">
        <f t="shared" si="9"/>
        <v>7.7109856199999998</v>
      </c>
      <c r="H217" s="6">
        <v>1</v>
      </c>
    </row>
    <row r="218" spans="1:8" s="4" customFormat="1" ht="14.85" customHeight="1" x14ac:dyDescent="0.2">
      <c r="A218" s="8" t="s">
        <v>318</v>
      </c>
      <c r="B218" s="8" t="s">
        <v>531</v>
      </c>
      <c r="C218" s="8" t="s">
        <v>343</v>
      </c>
      <c r="D218" s="9">
        <v>1300</v>
      </c>
      <c r="E218" s="10">
        <v>3</v>
      </c>
      <c r="F218" s="10">
        <v>3.75</v>
      </c>
      <c r="G218" s="10">
        <v>4.5999999999999996</v>
      </c>
      <c r="H218" s="9">
        <v>894</v>
      </c>
    </row>
    <row r="219" spans="1:8" s="4" customFormat="1" ht="14.85" customHeight="1" x14ac:dyDescent="0.2">
      <c r="A219" s="8" t="s">
        <v>319</v>
      </c>
      <c r="B219" s="8" t="s">
        <v>532</v>
      </c>
      <c r="C219" s="8" t="s">
        <v>344</v>
      </c>
      <c r="D219" s="9">
        <v>850</v>
      </c>
      <c r="E219" s="10">
        <v>1.95</v>
      </c>
      <c r="F219" s="10">
        <v>2.44</v>
      </c>
      <c r="G219" s="10">
        <v>3</v>
      </c>
      <c r="H219" s="9">
        <v>520</v>
      </c>
    </row>
    <row r="220" spans="1:8" s="4" customFormat="1" ht="14.85" customHeight="1" x14ac:dyDescent="0.2">
      <c r="A220" s="8" t="s">
        <v>320</v>
      </c>
      <c r="B220" s="8" t="s">
        <v>533</v>
      </c>
      <c r="C220" s="8" t="s">
        <v>345</v>
      </c>
      <c r="D220" s="9">
        <v>2400</v>
      </c>
      <c r="E220" s="10">
        <v>2.5</v>
      </c>
      <c r="F220" s="10">
        <v>2.88</v>
      </c>
      <c r="G220" s="10">
        <v>3.54</v>
      </c>
      <c r="H220" s="9">
        <v>300</v>
      </c>
    </row>
    <row r="221" spans="1:8" s="1" customFormat="1" ht="14.85" customHeight="1" x14ac:dyDescent="0.2">
      <c r="A221" s="5" t="s">
        <v>321</v>
      </c>
      <c r="B221" s="5" t="s">
        <v>347</v>
      </c>
      <c r="C221" s="5" t="s">
        <v>4</v>
      </c>
      <c r="D221" s="6">
        <v>33</v>
      </c>
      <c r="E221" s="7">
        <v>1.61622</v>
      </c>
      <c r="F221" s="7">
        <f>E221+(E221*27%)</f>
        <v>2.0525994000000001</v>
      </c>
      <c r="G221" s="7">
        <f>F221+(F221*23%)</f>
        <v>2.5246972620000001</v>
      </c>
      <c r="H221" s="6">
        <v>2</v>
      </c>
    </row>
    <row r="222" spans="1:8" s="1" customFormat="1" ht="14.85" customHeight="1" x14ac:dyDescent="0.2">
      <c r="A222" s="5" t="s">
        <v>322</v>
      </c>
      <c r="B222" s="5" t="s">
        <v>348</v>
      </c>
      <c r="C222" s="5" t="s">
        <v>66</v>
      </c>
      <c r="D222" s="6">
        <v>10</v>
      </c>
      <c r="E222" s="7">
        <v>3.1798800000000003</v>
      </c>
      <c r="F222" s="7">
        <f t="shared" ref="F222:F233" si="10">E222+(E222*27%)</f>
        <v>4.0384476000000005</v>
      </c>
      <c r="G222" s="7">
        <f t="shared" ref="G222:G233" si="11">F222+(F222*23%)</f>
        <v>4.9672905480000002</v>
      </c>
      <c r="H222" s="6">
        <v>1</v>
      </c>
    </row>
    <row r="223" spans="1:8" s="1" customFormat="1" ht="14.85" customHeight="1" x14ac:dyDescent="0.2">
      <c r="A223" s="5" t="s">
        <v>109</v>
      </c>
      <c r="B223" s="5" t="s">
        <v>425</v>
      </c>
      <c r="C223" s="5" t="s">
        <v>31</v>
      </c>
      <c r="D223" s="6">
        <v>50</v>
      </c>
      <c r="E223" s="7">
        <v>3.1798800000000003</v>
      </c>
      <c r="F223" s="7">
        <f t="shared" si="10"/>
        <v>4.0384476000000005</v>
      </c>
      <c r="G223" s="7">
        <f t="shared" si="11"/>
        <v>4.9672905480000002</v>
      </c>
      <c r="H223" s="6">
        <v>1</v>
      </c>
    </row>
    <row r="224" spans="1:8" s="1" customFormat="1" ht="14.85" customHeight="1" x14ac:dyDescent="0.2">
      <c r="A224" s="5" t="s">
        <v>99</v>
      </c>
      <c r="B224" s="5" t="s">
        <v>349</v>
      </c>
      <c r="C224" s="5" t="s">
        <v>66</v>
      </c>
      <c r="D224" s="6">
        <v>1</v>
      </c>
      <c r="E224" s="7">
        <v>3.0747599999999999</v>
      </c>
      <c r="F224" s="7">
        <f t="shared" si="10"/>
        <v>3.9049452000000002</v>
      </c>
      <c r="G224" s="7">
        <f t="shared" si="11"/>
        <v>4.8030825960000003</v>
      </c>
      <c r="H224" s="6">
        <v>1</v>
      </c>
    </row>
    <row r="225" spans="1:8" s="1" customFormat="1" ht="14.85" customHeight="1" x14ac:dyDescent="0.2">
      <c r="A225" s="5" t="s">
        <v>323</v>
      </c>
      <c r="B225" s="5" t="s">
        <v>350</v>
      </c>
      <c r="C225" s="5" t="s">
        <v>4</v>
      </c>
      <c r="D225" s="6">
        <v>1</v>
      </c>
      <c r="E225" s="7">
        <v>3.0747599999999999</v>
      </c>
      <c r="F225" s="7">
        <f t="shared" si="10"/>
        <v>3.9049452000000002</v>
      </c>
      <c r="G225" s="7">
        <f t="shared" si="11"/>
        <v>4.8030825960000003</v>
      </c>
      <c r="H225" s="6">
        <v>1</v>
      </c>
    </row>
    <row r="226" spans="1:8" s="1" customFormat="1" ht="14.85" customHeight="1" x14ac:dyDescent="0.2">
      <c r="A226" s="5" t="s">
        <v>324</v>
      </c>
      <c r="B226" s="5" t="s">
        <v>351</v>
      </c>
      <c r="C226" s="5" t="s">
        <v>4</v>
      </c>
      <c r="D226" s="6">
        <v>1</v>
      </c>
      <c r="E226" s="7">
        <v>3.0484800000000001</v>
      </c>
      <c r="F226" s="7">
        <f t="shared" si="10"/>
        <v>3.8715695999999999</v>
      </c>
      <c r="G226" s="7">
        <f t="shared" si="11"/>
        <v>4.7620306079999999</v>
      </c>
      <c r="H226" s="6">
        <v>1</v>
      </c>
    </row>
    <row r="227" spans="1:8" s="1" customFormat="1" ht="14.85" customHeight="1" x14ac:dyDescent="0.2">
      <c r="A227" s="5" t="s">
        <v>325</v>
      </c>
      <c r="B227" s="5" t="s">
        <v>352</v>
      </c>
      <c r="C227" s="5" t="s">
        <v>26</v>
      </c>
      <c r="D227" s="6">
        <v>100</v>
      </c>
      <c r="E227" s="7">
        <v>2.9565000000000001</v>
      </c>
      <c r="F227" s="7">
        <f t="shared" si="10"/>
        <v>3.7547550000000003</v>
      </c>
      <c r="G227" s="7">
        <f t="shared" si="11"/>
        <v>4.6183486500000006</v>
      </c>
      <c r="H227" s="6">
        <v>1</v>
      </c>
    </row>
    <row r="228" spans="1:8" s="1" customFormat="1" ht="14.85" customHeight="1" x14ac:dyDescent="0.2">
      <c r="A228" s="5" t="s">
        <v>326</v>
      </c>
      <c r="B228" s="5" t="s">
        <v>353</v>
      </c>
      <c r="C228" s="5" t="s">
        <v>4</v>
      </c>
      <c r="D228" s="6">
        <v>12</v>
      </c>
      <c r="E228" s="7">
        <v>1.4388300000000001</v>
      </c>
      <c r="F228" s="7">
        <f t="shared" si="10"/>
        <v>1.8273141000000002</v>
      </c>
      <c r="G228" s="7">
        <f t="shared" si="11"/>
        <v>2.2475963430000001</v>
      </c>
      <c r="H228" s="6">
        <v>2</v>
      </c>
    </row>
    <row r="229" spans="1:8" s="1" customFormat="1" ht="14.85" customHeight="1" x14ac:dyDescent="0.2">
      <c r="A229" s="5" t="s">
        <v>328</v>
      </c>
      <c r="B229" s="5" t="s">
        <v>354</v>
      </c>
      <c r="C229" s="5" t="s">
        <v>327</v>
      </c>
      <c r="D229" s="6">
        <v>1</v>
      </c>
      <c r="E229" s="7">
        <v>2.6936999999999998</v>
      </c>
      <c r="F229" s="7">
        <f t="shared" si="10"/>
        <v>3.4209989999999997</v>
      </c>
      <c r="G229" s="7">
        <f t="shared" si="11"/>
        <v>4.2078287699999999</v>
      </c>
      <c r="H229" s="6">
        <v>1</v>
      </c>
    </row>
    <row r="230" spans="1:8" s="1" customFormat="1" ht="14.85" customHeight="1" x14ac:dyDescent="0.2">
      <c r="A230" s="5" t="s">
        <v>329</v>
      </c>
      <c r="B230" s="5" t="s">
        <v>355</v>
      </c>
      <c r="C230" s="5" t="s">
        <v>4</v>
      </c>
      <c r="D230" s="6">
        <v>1000</v>
      </c>
      <c r="E230" s="7">
        <v>2.4703200000000001</v>
      </c>
      <c r="F230" s="7">
        <f t="shared" si="10"/>
        <v>3.1373063999999999</v>
      </c>
      <c r="G230" s="7">
        <f t="shared" si="11"/>
        <v>3.8588868719999998</v>
      </c>
      <c r="H230" s="6">
        <v>1</v>
      </c>
    </row>
    <row r="231" spans="1:8" s="1" customFormat="1" ht="14.85" customHeight="1" x14ac:dyDescent="0.2">
      <c r="A231" s="5" t="s">
        <v>330</v>
      </c>
      <c r="B231" s="5" t="s">
        <v>356</v>
      </c>
      <c r="C231" s="5" t="s">
        <v>28</v>
      </c>
      <c r="D231" s="6">
        <v>1</v>
      </c>
      <c r="E231" s="7">
        <v>1.56366</v>
      </c>
      <c r="F231" s="7">
        <f t="shared" si="10"/>
        <v>1.9858482000000002</v>
      </c>
      <c r="G231" s="7">
        <f t="shared" si="11"/>
        <v>2.4425932860000001</v>
      </c>
      <c r="H231" s="6">
        <v>1</v>
      </c>
    </row>
    <row r="232" spans="1:8" s="1" customFormat="1" ht="14.85" customHeight="1" x14ac:dyDescent="0.2">
      <c r="A232" s="5" t="s">
        <v>331</v>
      </c>
      <c r="B232" s="5" t="s">
        <v>357</v>
      </c>
      <c r="C232" s="5" t="s">
        <v>72</v>
      </c>
      <c r="D232" s="6">
        <v>10</v>
      </c>
      <c r="E232" s="7">
        <v>1.49796</v>
      </c>
      <c r="F232" s="7">
        <f t="shared" si="10"/>
        <v>1.9024091999999999</v>
      </c>
      <c r="G232" s="7">
        <f t="shared" si="11"/>
        <v>2.339963316</v>
      </c>
      <c r="H232" s="6">
        <v>1</v>
      </c>
    </row>
    <row r="233" spans="1:8" s="1" customFormat="1" ht="14.85" customHeight="1" x14ac:dyDescent="0.2">
      <c r="A233" s="5" t="s">
        <v>332</v>
      </c>
      <c r="B233" s="5" t="s">
        <v>358</v>
      </c>
      <c r="C233" s="5" t="s">
        <v>4</v>
      </c>
      <c r="D233" s="6">
        <v>12</v>
      </c>
      <c r="E233" s="7">
        <v>1.23516</v>
      </c>
      <c r="F233" s="7">
        <f t="shared" si="10"/>
        <v>1.5686532</v>
      </c>
      <c r="G233" s="7">
        <f t="shared" si="11"/>
        <v>1.9294434359999999</v>
      </c>
      <c r="H233" s="6">
        <v>1</v>
      </c>
    </row>
    <row r="234" spans="1:8" s="1" customFormat="1" ht="28.8" customHeight="1" x14ac:dyDescent="0.2">
      <c r="E234" s="2"/>
      <c r="F234" s="2"/>
      <c r="G234" s="2"/>
    </row>
  </sheetData>
  <autoFilter ref="A4:H233"/>
  <mergeCells count="2">
    <mergeCell ref="A1:H1"/>
    <mergeCell ref="A2:H2"/>
  </mergeCells>
  <pageMargins left="0.7" right="0.7" top="0.75" bottom="0.75" header="0.3" footer="0.3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POLSKA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</cp:lastModifiedBy>
  <dcterms:created xsi:type="dcterms:W3CDTF">2021-02-17T09:49:53Z</dcterms:created>
  <dcterms:modified xsi:type="dcterms:W3CDTF">2021-07-29T08:46:12Z</dcterms:modified>
</cp:coreProperties>
</file>